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le Bouton\Documents\Billard CD\2025-2026\"/>
    </mc:Choice>
  </mc:AlternateContent>
  <xr:revisionPtr revIDLastSave="0" documentId="13_ncr:1_{EE649829-F69A-4396-AB77-CBC8BBD4727C}" xr6:coauthVersionLast="47" xr6:coauthVersionMax="47" xr10:uidLastSave="{00000000-0000-0000-0000-000000000000}"/>
  <bookViews>
    <workbookView xWindow="-120" yWindow="-120" windowWidth="29040" windowHeight="15720" xr2:uid="{A49ABC8B-5695-4449-A815-90AA470C2AA1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4" i="1" l="1"/>
  <c r="Q164" i="1"/>
  <c r="P164" i="1"/>
  <c r="O164" i="1"/>
  <c r="J164" i="1"/>
  <c r="I164" i="1"/>
  <c r="R163" i="1"/>
  <c r="Q163" i="1"/>
  <c r="P163" i="1"/>
  <c r="O163" i="1"/>
  <c r="J163" i="1"/>
  <c r="I163" i="1"/>
  <c r="R162" i="1"/>
  <c r="Q162" i="1"/>
  <c r="P162" i="1"/>
  <c r="O162" i="1"/>
  <c r="J162" i="1"/>
  <c r="I162" i="1"/>
  <c r="R161" i="1"/>
  <c r="Q161" i="1"/>
  <c r="P161" i="1"/>
  <c r="O161" i="1"/>
  <c r="J161" i="1"/>
  <c r="I161" i="1"/>
  <c r="J158" i="1"/>
  <c r="I158" i="1"/>
  <c r="J157" i="1"/>
  <c r="I157" i="1"/>
  <c r="J156" i="1"/>
  <c r="I156" i="1"/>
  <c r="J155" i="1"/>
  <c r="I155" i="1"/>
  <c r="R132" i="1"/>
  <c r="S132" i="1" s="1"/>
  <c r="Q132" i="1"/>
  <c r="P132" i="1"/>
  <c r="J132" i="1"/>
  <c r="I132" i="1"/>
  <c r="U131" i="1"/>
  <c r="W131" i="1" s="1"/>
  <c r="R131" i="1"/>
  <c r="T131" i="1" s="1"/>
  <c r="Q131" i="1"/>
  <c r="P131" i="1"/>
  <c r="O131" i="1"/>
  <c r="J131" i="1"/>
  <c r="I131" i="1"/>
  <c r="U130" i="1"/>
  <c r="W130" i="1" s="1"/>
  <c r="R130" i="1"/>
  <c r="S130" i="1" s="1"/>
  <c r="Q130" i="1"/>
  <c r="P130" i="1"/>
  <c r="O130" i="1"/>
  <c r="J130" i="1"/>
  <c r="I130" i="1"/>
  <c r="U129" i="1"/>
  <c r="V129" i="1" s="1"/>
  <c r="R129" i="1"/>
  <c r="T129" i="1" s="1"/>
  <c r="Q129" i="1"/>
  <c r="P129" i="1"/>
  <c r="O129" i="1"/>
  <c r="J129" i="1"/>
  <c r="I129" i="1"/>
  <c r="U128" i="1"/>
  <c r="W128" i="1" s="1"/>
  <c r="R128" i="1"/>
  <c r="S128" i="1" s="1"/>
  <c r="Q128" i="1"/>
  <c r="P128" i="1"/>
  <c r="O128" i="1"/>
  <c r="J128" i="1"/>
  <c r="I128" i="1"/>
  <c r="J125" i="1"/>
  <c r="I125" i="1"/>
  <c r="J124" i="1"/>
  <c r="I124" i="1"/>
  <c r="J123" i="1"/>
  <c r="I123" i="1"/>
  <c r="J122" i="1"/>
  <c r="I122" i="1"/>
  <c r="U114" i="1"/>
  <c r="W114" i="1" s="1"/>
  <c r="U113" i="1"/>
  <c r="V113" i="1" s="1"/>
  <c r="U112" i="1"/>
  <c r="W112" i="1" s="1"/>
  <c r="U111" i="1"/>
  <c r="W111" i="1" s="1"/>
  <c r="O114" i="1"/>
  <c r="O113" i="1"/>
  <c r="O112" i="1"/>
  <c r="O111" i="1"/>
  <c r="F108" i="1"/>
  <c r="H108" i="1" s="1"/>
  <c r="F107" i="1"/>
  <c r="G107" i="1" s="1"/>
  <c r="F106" i="1"/>
  <c r="H106" i="1" s="1"/>
  <c r="F105" i="1"/>
  <c r="H105" i="1" s="1"/>
  <c r="F93" i="1"/>
  <c r="H93" i="1" s="1"/>
  <c r="F92" i="1"/>
  <c r="G92" i="1" s="1"/>
  <c r="F91" i="1"/>
  <c r="H91" i="1" s="1"/>
  <c r="F90" i="1"/>
  <c r="H90" i="1" s="1"/>
  <c r="R87" i="1"/>
  <c r="S87" i="1" s="1"/>
  <c r="Q87" i="1"/>
  <c r="P87" i="1"/>
  <c r="U86" i="1"/>
  <c r="W86" i="1" s="1"/>
  <c r="R86" i="1"/>
  <c r="S86" i="1" s="1"/>
  <c r="Q86" i="1"/>
  <c r="P86" i="1"/>
  <c r="M86" i="1"/>
  <c r="O86" i="1" s="1"/>
  <c r="U85" i="1"/>
  <c r="V85" i="1" s="1"/>
  <c r="R85" i="1"/>
  <c r="T85" i="1" s="1"/>
  <c r="Q85" i="1"/>
  <c r="P85" i="1"/>
  <c r="M85" i="1"/>
  <c r="N85" i="1" s="1"/>
  <c r="U84" i="1"/>
  <c r="W84" i="1" s="1"/>
  <c r="R84" i="1"/>
  <c r="T84" i="1" s="1"/>
  <c r="Q84" i="1"/>
  <c r="P84" i="1"/>
  <c r="M84" i="1"/>
  <c r="O84" i="1" s="1"/>
  <c r="U83" i="1"/>
  <c r="V83" i="1" s="1"/>
  <c r="R83" i="1"/>
  <c r="S83" i="1" s="1"/>
  <c r="Q83" i="1"/>
  <c r="P83" i="1"/>
  <c r="M83" i="1"/>
  <c r="O83" i="1" s="1"/>
  <c r="F51" i="1"/>
  <c r="F50" i="1"/>
  <c r="F49" i="1"/>
  <c r="F48" i="1"/>
  <c r="C32" i="1"/>
  <c r="I32" i="1"/>
  <c r="J32" i="1"/>
  <c r="C33" i="1"/>
  <c r="I33" i="1"/>
  <c r="J33" i="1"/>
  <c r="C34" i="1"/>
  <c r="I34" i="1"/>
  <c r="J34" i="1"/>
  <c r="C35" i="1"/>
  <c r="I35" i="1"/>
  <c r="J35" i="1"/>
  <c r="R172" i="1"/>
  <c r="Q172" i="1"/>
  <c r="P172" i="1"/>
  <c r="J172" i="1"/>
  <c r="I172" i="1"/>
  <c r="C172" i="1"/>
  <c r="R171" i="1"/>
  <c r="Q171" i="1"/>
  <c r="P171" i="1"/>
  <c r="J171" i="1"/>
  <c r="I171" i="1"/>
  <c r="C171" i="1"/>
  <c r="R170" i="1"/>
  <c r="Q170" i="1"/>
  <c r="P170" i="1"/>
  <c r="J170" i="1"/>
  <c r="I170" i="1"/>
  <c r="C170" i="1"/>
  <c r="R169" i="1"/>
  <c r="Q169" i="1"/>
  <c r="P169" i="1"/>
  <c r="J169" i="1"/>
  <c r="I169" i="1"/>
  <c r="C169" i="1"/>
  <c r="J138" i="1"/>
  <c r="I138" i="1"/>
  <c r="C138" i="1"/>
  <c r="J137" i="1"/>
  <c r="I137" i="1"/>
  <c r="C137" i="1"/>
  <c r="J136" i="1"/>
  <c r="I136" i="1"/>
  <c r="C136" i="1"/>
  <c r="J135" i="1"/>
  <c r="I135" i="1"/>
  <c r="C135" i="1"/>
  <c r="J108" i="1"/>
  <c r="I108" i="1"/>
  <c r="C108" i="1"/>
  <c r="E108" i="1" s="1"/>
  <c r="J107" i="1"/>
  <c r="I107" i="1"/>
  <c r="C107" i="1"/>
  <c r="E107" i="1" s="1"/>
  <c r="J106" i="1"/>
  <c r="I106" i="1"/>
  <c r="C106" i="1"/>
  <c r="E106" i="1" s="1"/>
  <c r="J105" i="1"/>
  <c r="I105" i="1"/>
  <c r="C105" i="1"/>
  <c r="E105" i="1" s="1"/>
  <c r="R100" i="1"/>
  <c r="S100" i="1" s="1"/>
  <c r="Q100" i="1"/>
  <c r="P100" i="1"/>
  <c r="J100" i="1"/>
  <c r="I100" i="1"/>
  <c r="C100" i="1"/>
  <c r="U99" i="1"/>
  <c r="W99" i="1" s="1"/>
  <c r="R99" i="1"/>
  <c r="Q99" i="1"/>
  <c r="P99" i="1"/>
  <c r="M99" i="1"/>
  <c r="N99" i="1" s="1"/>
  <c r="J99" i="1"/>
  <c r="K99" i="1" s="1"/>
  <c r="I99" i="1"/>
  <c r="C99" i="1"/>
  <c r="U98" i="1"/>
  <c r="W98" i="1" s="1"/>
  <c r="R98" i="1"/>
  <c r="T98" i="1" s="1"/>
  <c r="Q98" i="1"/>
  <c r="P98" i="1"/>
  <c r="M98" i="1"/>
  <c r="O98" i="1" s="1"/>
  <c r="J98" i="1"/>
  <c r="I98" i="1"/>
  <c r="C98" i="1"/>
  <c r="U97" i="1"/>
  <c r="V97" i="1" s="1"/>
  <c r="R97" i="1"/>
  <c r="S97" i="1" s="1"/>
  <c r="Q97" i="1"/>
  <c r="P97" i="1"/>
  <c r="M97" i="1"/>
  <c r="O97" i="1" s="1"/>
  <c r="J97" i="1"/>
  <c r="K97" i="1" s="1"/>
  <c r="I97" i="1"/>
  <c r="C97" i="1"/>
  <c r="U96" i="1"/>
  <c r="W96" i="1" s="1"/>
  <c r="R96" i="1"/>
  <c r="Q96" i="1"/>
  <c r="P96" i="1"/>
  <c r="M96" i="1"/>
  <c r="N96" i="1" s="1"/>
  <c r="J96" i="1"/>
  <c r="K96" i="1" s="1"/>
  <c r="I96" i="1"/>
  <c r="C96" i="1"/>
  <c r="J76" i="1"/>
  <c r="I76" i="1"/>
  <c r="C76" i="1"/>
  <c r="J75" i="1"/>
  <c r="I75" i="1"/>
  <c r="C75" i="1"/>
  <c r="J74" i="1"/>
  <c r="I74" i="1"/>
  <c r="C74" i="1"/>
  <c r="J73" i="1"/>
  <c r="I73" i="1"/>
  <c r="C73" i="1"/>
  <c r="J72" i="1"/>
  <c r="I72" i="1"/>
  <c r="C72" i="1"/>
  <c r="R67" i="1"/>
  <c r="S67" i="1" s="1"/>
  <c r="Q67" i="1"/>
  <c r="P67" i="1"/>
  <c r="J67" i="1"/>
  <c r="I67" i="1"/>
  <c r="C67" i="1"/>
  <c r="U66" i="1"/>
  <c r="V66" i="1" s="1"/>
  <c r="R66" i="1"/>
  <c r="S66" i="1" s="1"/>
  <c r="Q66" i="1"/>
  <c r="P66" i="1"/>
  <c r="M66" i="1"/>
  <c r="J66" i="1"/>
  <c r="L66" i="1" s="1"/>
  <c r="I66" i="1"/>
  <c r="C66" i="1"/>
  <c r="U65" i="1"/>
  <c r="W65" i="1" s="1"/>
  <c r="R65" i="1"/>
  <c r="Q65" i="1"/>
  <c r="P65" i="1"/>
  <c r="M65" i="1"/>
  <c r="N65" i="1" s="1"/>
  <c r="J65" i="1"/>
  <c r="K65" i="1" s="1"/>
  <c r="I65" i="1"/>
  <c r="C65" i="1"/>
  <c r="U64" i="1"/>
  <c r="W64" i="1" s="1"/>
  <c r="R64" i="1"/>
  <c r="T64" i="1" s="1"/>
  <c r="Q64" i="1"/>
  <c r="P64" i="1"/>
  <c r="M64" i="1"/>
  <c r="O64" i="1" s="1"/>
  <c r="J64" i="1"/>
  <c r="I64" i="1"/>
  <c r="C64" i="1"/>
  <c r="U63" i="1"/>
  <c r="V63" i="1" s="1"/>
  <c r="R63" i="1"/>
  <c r="T63" i="1" s="1"/>
  <c r="Q63" i="1"/>
  <c r="P63" i="1"/>
  <c r="M63" i="1"/>
  <c r="O63" i="1" s="1"/>
  <c r="J63" i="1"/>
  <c r="L63" i="1" s="1"/>
  <c r="I63" i="1"/>
  <c r="C63" i="1"/>
  <c r="J57" i="1"/>
  <c r="I57" i="1"/>
  <c r="C57" i="1"/>
  <c r="J56" i="1"/>
  <c r="I56" i="1"/>
  <c r="C56" i="1"/>
  <c r="J55" i="1"/>
  <c r="I55" i="1"/>
  <c r="C55" i="1"/>
  <c r="J54" i="1"/>
  <c r="I54" i="1"/>
  <c r="C54" i="1"/>
  <c r="C43" i="1"/>
  <c r="J42" i="1"/>
  <c r="I42" i="1"/>
  <c r="C42" i="1"/>
  <c r="J41" i="1"/>
  <c r="I41" i="1"/>
  <c r="C41" i="1"/>
  <c r="J40" i="1"/>
  <c r="I40" i="1"/>
  <c r="C40" i="1"/>
  <c r="J39" i="1"/>
  <c r="I39" i="1"/>
  <c r="C39" i="1"/>
  <c r="R27" i="1"/>
  <c r="S27" i="1" s="1"/>
  <c r="Q27" i="1"/>
  <c r="P27" i="1"/>
  <c r="J27" i="1"/>
  <c r="I27" i="1"/>
  <c r="C27" i="1"/>
  <c r="U26" i="1"/>
  <c r="W26" i="1" s="1"/>
  <c r="R26" i="1"/>
  <c r="T26" i="1" s="1"/>
  <c r="Q26" i="1"/>
  <c r="P26" i="1"/>
  <c r="M26" i="1"/>
  <c r="O26" i="1" s="1"/>
  <c r="J26" i="1"/>
  <c r="I26" i="1"/>
  <c r="C26" i="1"/>
  <c r="U25" i="1"/>
  <c r="V25" i="1" s="1"/>
  <c r="R25" i="1"/>
  <c r="T25" i="1" s="1"/>
  <c r="Q25" i="1"/>
  <c r="P25" i="1"/>
  <c r="M25" i="1"/>
  <c r="O25" i="1" s="1"/>
  <c r="J25" i="1"/>
  <c r="K25" i="1" s="1"/>
  <c r="I25" i="1"/>
  <c r="C25" i="1"/>
  <c r="U24" i="1"/>
  <c r="W24" i="1" s="1"/>
  <c r="R24" i="1"/>
  <c r="Q24" i="1"/>
  <c r="P24" i="1"/>
  <c r="M24" i="1"/>
  <c r="N24" i="1" s="1"/>
  <c r="J24" i="1"/>
  <c r="K24" i="1" s="1"/>
  <c r="I24" i="1"/>
  <c r="C24" i="1"/>
  <c r="U23" i="1"/>
  <c r="W23" i="1" s="1"/>
  <c r="R23" i="1"/>
  <c r="T23" i="1" s="1"/>
  <c r="Q23" i="1"/>
  <c r="P23" i="1"/>
  <c r="M23" i="1"/>
  <c r="N23" i="1" s="1"/>
  <c r="J23" i="1"/>
  <c r="K23" i="1" s="1"/>
  <c r="I23" i="1"/>
  <c r="C23" i="1"/>
  <c r="J20" i="1"/>
  <c r="I20" i="1"/>
  <c r="F20" i="1"/>
  <c r="G20" i="1" s="1"/>
  <c r="C20" i="1"/>
  <c r="D20" i="1" s="1"/>
  <c r="J19" i="1"/>
  <c r="I19" i="1"/>
  <c r="F19" i="1"/>
  <c r="H19" i="1" s="1"/>
  <c r="C19" i="1"/>
  <c r="D19" i="1" s="1"/>
  <c r="J18" i="1"/>
  <c r="I18" i="1"/>
  <c r="F18" i="1"/>
  <c r="H18" i="1" s="1"/>
  <c r="C18" i="1"/>
  <c r="E18" i="1" s="1"/>
  <c r="J17" i="1"/>
  <c r="I17" i="1"/>
  <c r="F17" i="1"/>
  <c r="G17" i="1" s="1"/>
  <c r="C17" i="1"/>
  <c r="D17" i="1" s="1"/>
  <c r="B16" i="1"/>
  <c r="B22" i="1" s="1"/>
  <c r="B15" i="1"/>
  <c r="B21" i="1" s="1"/>
  <c r="B28" i="1" s="1"/>
  <c r="B30" i="1" s="1"/>
  <c r="B31" i="1" s="1"/>
  <c r="B37" i="1" s="1"/>
  <c r="R14" i="1"/>
  <c r="S14" i="1" s="1"/>
  <c r="Q14" i="1"/>
  <c r="P14" i="1"/>
  <c r="J14" i="1"/>
  <c r="I14" i="1"/>
  <c r="C14" i="1"/>
  <c r="U13" i="1"/>
  <c r="V13" i="1" s="1"/>
  <c r="R13" i="1"/>
  <c r="S13" i="1" s="1"/>
  <c r="Q13" i="1"/>
  <c r="P13" i="1"/>
  <c r="M13" i="1"/>
  <c r="N13" i="1" s="1"/>
  <c r="J13" i="1"/>
  <c r="L13" i="1" s="1"/>
  <c r="I13" i="1"/>
  <c r="C13" i="1"/>
  <c r="U12" i="1"/>
  <c r="W12" i="1" s="1"/>
  <c r="R12" i="1"/>
  <c r="T12" i="1" s="1"/>
  <c r="Q12" i="1"/>
  <c r="P12" i="1"/>
  <c r="M12" i="1"/>
  <c r="N12" i="1" s="1"/>
  <c r="J12" i="1"/>
  <c r="K12" i="1" s="1"/>
  <c r="I12" i="1"/>
  <c r="C12" i="1"/>
  <c r="U11" i="1"/>
  <c r="W11" i="1" s="1"/>
  <c r="R11" i="1"/>
  <c r="T11" i="1" s="1"/>
  <c r="Q11" i="1"/>
  <c r="P11" i="1"/>
  <c r="M11" i="1"/>
  <c r="O11" i="1" s="1"/>
  <c r="J11" i="1"/>
  <c r="L11" i="1" s="1"/>
  <c r="I11" i="1"/>
  <c r="C11" i="1"/>
  <c r="U10" i="1"/>
  <c r="V10" i="1" s="1"/>
  <c r="R10" i="1"/>
  <c r="S10" i="1" s="1"/>
  <c r="Q10" i="1"/>
  <c r="P10" i="1"/>
  <c r="M10" i="1"/>
  <c r="O10" i="1" s="1"/>
  <c r="J10" i="1"/>
  <c r="L10" i="1" s="1"/>
  <c r="I10" i="1"/>
  <c r="C10" i="1"/>
  <c r="T130" i="1" l="1"/>
  <c r="W129" i="1"/>
  <c r="T128" i="1"/>
  <c r="V128" i="1"/>
  <c r="S129" i="1"/>
  <c r="V130" i="1"/>
  <c r="S131" i="1"/>
  <c r="V131" i="1"/>
  <c r="V84" i="1"/>
  <c r="W113" i="1"/>
  <c r="V112" i="1"/>
  <c r="V111" i="1"/>
  <c r="V114" i="1"/>
  <c r="H92" i="1"/>
  <c r="H107" i="1"/>
  <c r="G91" i="1"/>
  <c r="G106" i="1"/>
  <c r="G105" i="1"/>
  <c r="D108" i="1"/>
  <c r="D107" i="1"/>
  <c r="D106" i="1"/>
  <c r="D105" i="1"/>
  <c r="G108" i="1"/>
  <c r="G90" i="1"/>
  <c r="G93" i="1"/>
  <c r="T83" i="1"/>
  <c r="N83" i="1"/>
  <c r="W83" i="1"/>
  <c r="T86" i="1"/>
  <c r="O85" i="1"/>
  <c r="N86" i="1"/>
  <c r="S84" i="1"/>
  <c r="V86" i="1"/>
  <c r="W85" i="1"/>
  <c r="N84" i="1"/>
  <c r="S85" i="1"/>
  <c r="B44" i="1"/>
  <c r="B38" i="1"/>
  <c r="B45" i="1"/>
  <c r="K66" i="1"/>
  <c r="B29" i="1"/>
  <c r="O13" i="1"/>
  <c r="N97" i="1"/>
  <c r="K13" i="1"/>
  <c r="E19" i="1"/>
  <c r="T10" i="1"/>
  <c r="S64" i="1"/>
  <c r="L12" i="1"/>
  <c r="O24" i="1"/>
  <c r="O96" i="1"/>
  <c r="E20" i="1"/>
  <c r="N66" i="1"/>
  <c r="W63" i="1"/>
  <c r="N98" i="1"/>
  <c r="V11" i="1"/>
  <c r="N26" i="1"/>
  <c r="G19" i="1"/>
  <c r="H20" i="1"/>
  <c r="L23" i="1"/>
  <c r="L25" i="1"/>
  <c r="W66" i="1"/>
  <c r="L97" i="1"/>
  <c r="K10" i="1"/>
  <c r="O65" i="1"/>
  <c r="H17" i="1"/>
  <c r="N25" i="1"/>
  <c r="S63" i="1"/>
  <c r="W13" i="1"/>
  <c r="S98" i="1"/>
  <c r="O99" i="1"/>
  <c r="S11" i="1"/>
  <c r="T13" i="1"/>
  <c r="E17" i="1"/>
  <c r="L24" i="1"/>
  <c r="W25" i="1"/>
  <c r="V96" i="1"/>
  <c r="W97" i="1"/>
  <c r="V98" i="1"/>
  <c r="N10" i="1"/>
  <c r="O12" i="1"/>
  <c r="S26" i="1"/>
  <c r="W10" i="1"/>
  <c r="O23" i="1"/>
  <c r="V64" i="1"/>
  <c r="V99" i="1"/>
  <c r="T65" i="1"/>
  <c r="S65" i="1"/>
  <c r="N11" i="1"/>
  <c r="V12" i="1"/>
  <c r="D18" i="1"/>
  <c r="S23" i="1"/>
  <c r="T24" i="1"/>
  <c r="S24" i="1"/>
  <c r="V26" i="1"/>
  <c r="K11" i="1"/>
  <c r="S12" i="1"/>
  <c r="G18" i="1"/>
  <c r="V23" i="1"/>
  <c r="V24" i="1"/>
  <c r="S25" i="1"/>
  <c r="L26" i="1"/>
  <c r="K26" i="1"/>
  <c r="L65" i="1"/>
  <c r="T66" i="1"/>
  <c r="T96" i="1"/>
  <c r="S96" i="1"/>
  <c r="L98" i="1"/>
  <c r="K98" i="1"/>
  <c r="T99" i="1"/>
  <c r="S99" i="1"/>
  <c r="L64" i="1"/>
  <c r="K64" i="1"/>
  <c r="N63" i="1"/>
  <c r="N64" i="1"/>
  <c r="V65" i="1"/>
  <c r="T97" i="1"/>
  <c r="L99" i="1"/>
  <c r="B46" i="1" l="1"/>
  <c r="B47" i="1" s="1"/>
  <c r="B52" i="1" l="1"/>
  <c r="B53" i="1" l="1"/>
  <c r="B59" i="1"/>
  <c r="B60" i="1" s="1"/>
  <c r="B61" i="1" s="1"/>
  <c r="B62" i="1" s="1"/>
  <c r="B68" i="1" s="1"/>
  <c r="B70" i="1" s="1"/>
  <c r="B77" i="1" s="1"/>
  <c r="B79" i="1" s="1"/>
  <c r="B81" i="1" s="1"/>
  <c r="B88" i="1" s="1"/>
  <c r="B94" i="1" s="1"/>
  <c r="B101" i="1" s="1"/>
  <c r="B103" i="1" s="1"/>
  <c r="B109" i="1" s="1"/>
  <c r="B116" i="1" s="1"/>
  <c r="B118" i="1" s="1"/>
  <c r="B120" i="1" s="1"/>
  <c r="B126" i="1" s="1"/>
  <c r="B133" i="1" s="1"/>
  <c r="B139" i="1" s="1"/>
  <c r="B141" i="1" s="1"/>
  <c r="B143" i="1" s="1"/>
  <c r="B145" i="1" s="1"/>
  <c r="B147" i="1" s="1"/>
  <c r="B149" i="1" s="1"/>
  <c r="B151" i="1" s="1"/>
  <c r="B153" i="1" s="1"/>
  <c r="B159" i="1" s="1"/>
  <c r="B165" i="1" s="1"/>
  <c r="B167" i="1" s="1"/>
  <c r="B173" i="1" s="1"/>
  <c r="B175" i="1" s="1"/>
  <c r="B177" i="1" s="1"/>
  <c r="B179" i="1" s="1"/>
  <c r="B69" i="1" l="1"/>
  <c r="B71" i="1" s="1"/>
  <c r="B78" i="1" s="1"/>
  <c r="B80" i="1" s="1"/>
  <c r="B82" i="1" s="1"/>
  <c r="B89" i="1" s="1"/>
  <c r="B95" i="1" s="1"/>
  <c r="B102" i="1" s="1"/>
  <c r="B104" i="1" s="1"/>
  <c r="B110" i="1" s="1"/>
  <c r="B117" i="1" s="1"/>
  <c r="B119" i="1" s="1"/>
  <c r="B121" i="1" s="1"/>
  <c r="B127" i="1" s="1"/>
  <c r="B134" i="1" s="1"/>
  <c r="B140" i="1" s="1"/>
  <c r="B142" i="1" s="1"/>
  <c r="B144" i="1" s="1"/>
  <c r="B146" i="1" s="1"/>
  <c r="B148" i="1" s="1"/>
  <c r="B150" i="1" s="1"/>
  <c r="B152" i="1" s="1"/>
  <c r="B154" i="1" s="1"/>
  <c r="B160" i="1" s="1"/>
  <c r="B166" i="1" s="1"/>
  <c r="B168" i="1" s="1"/>
  <c r="B174" i="1" s="1"/>
  <c r="B176" i="1" s="1"/>
  <c r="B178" i="1" s="1"/>
</calcChain>
</file>

<file path=xl/sharedStrings.xml><?xml version="1.0" encoding="utf-8"?>
<sst xmlns="http://schemas.openxmlformats.org/spreadsheetml/2006/main" count="422" uniqueCount="108">
  <si>
    <t xml:space="preserve">CALENDRIER </t>
  </si>
  <si>
    <t>2025 - 2026</t>
  </si>
  <si>
    <t>Date</t>
  </si>
  <si>
    <t>3 Bandes</t>
  </si>
  <si>
    <t>DIVISION 1</t>
  </si>
  <si>
    <t>DIVISION 2</t>
  </si>
  <si>
    <t>POULE A</t>
  </si>
  <si>
    <t>Samedi 20 septembre 2025</t>
  </si>
  <si>
    <t>TOUR 1 - CADRE</t>
  </si>
  <si>
    <t>JOURNEE N°</t>
  </si>
  <si>
    <t>ELIMINATOIRE</t>
  </si>
  <si>
    <t>TOUR 1 - LIBRE</t>
  </si>
  <si>
    <t>TOUR 1 - 3 BANDES</t>
  </si>
  <si>
    <t>TOUR 1 - 1 BANDE</t>
  </si>
  <si>
    <t>TOUR 1 - 5 QUILLES</t>
  </si>
  <si>
    <t>PORTES OUVERTES DANS TOUS LES CLUBS</t>
  </si>
  <si>
    <t>REPOS</t>
  </si>
  <si>
    <t>COUPE DE L'OISE  RELAIS 3 BANDES</t>
  </si>
  <si>
    <t>TOUR 2 - 3 BANDES</t>
  </si>
  <si>
    <t>TOUR 2 - 1 BANDE</t>
  </si>
  <si>
    <t>TOUR 2 - 5 QUILLES</t>
  </si>
  <si>
    <t>COUPE DE L'OISE JEUX DE SERIE</t>
  </si>
  <si>
    <t>TOUR 3 - CADRE</t>
  </si>
  <si>
    <t>TOUR 3 - LIBRE</t>
  </si>
  <si>
    <t>TOUR 3 - 1 BANDE</t>
  </si>
  <si>
    <t>TOUR 3 - 3 BANDES</t>
  </si>
  <si>
    <t>FINALE OISE - CADRE</t>
  </si>
  <si>
    <t>TOUR 3 - 5 QUILLES</t>
  </si>
  <si>
    <t>FINALE OISE - LIBRE</t>
  </si>
  <si>
    <t>POULE FINALE</t>
  </si>
  <si>
    <t>FINALE LIGUE - CADRE</t>
  </si>
  <si>
    <t>FINALE OISE - 3 BANDES</t>
  </si>
  <si>
    <t>FINALE LIGUE - LIBRE</t>
  </si>
  <si>
    <t>FINALE FRANCE - CADRE</t>
  </si>
  <si>
    <t>FINALE OISE - 1 BANDE</t>
  </si>
  <si>
    <t>FINALE LIGUE - 3 BANDES</t>
  </si>
  <si>
    <t>FINALE FRANCE LIBRE</t>
  </si>
  <si>
    <t>FINALE OISE - 5 QUILLES</t>
  </si>
  <si>
    <t>TOURNOI BLACKBALL ST JUST EN CHAUSSEE</t>
  </si>
  <si>
    <t>FINALE FRANCE - 3 BANDES / FINALE LIGUE - 1 BANDE</t>
  </si>
  <si>
    <t>FINALE LIGUE - 5 QUILLES</t>
  </si>
  <si>
    <t>FINALE FRANCE - 1 BANDE</t>
  </si>
  <si>
    <t>DEMI-FINALE COUPE DE FRANCE JEUX DE SERIE</t>
  </si>
  <si>
    <t>FINALE COUPE DE L'OISE  RELAIS 3 BANDES</t>
  </si>
  <si>
    <t>DEMI-FINALE COUPE DE FRANCE 3 BANDES</t>
  </si>
  <si>
    <t>FINALE COUPE DE L'OISE JEUX DE SERIE</t>
  </si>
  <si>
    <t>FINALE COUPE DE FRANCE JEUX DE SERIE</t>
  </si>
  <si>
    <t>FINALE COUPE DE FRANCE 3 BANDES</t>
  </si>
  <si>
    <t>FINALE COUPE DE L'OISE 5 QUILLES - CHALLENGE ALEXI NAHIRNYJ</t>
  </si>
  <si>
    <t>GOUVIEUX</t>
  </si>
  <si>
    <t>NP</t>
  </si>
  <si>
    <t>2b</t>
  </si>
  <si>
    <t>CREVECOEUR 1</t>
  </si>
  <si>
    <t>a</t>
  </si>
  <si>
    <t>ST JUST</t>
  </si>
  <si>
    <t>2d</t>
  </si>
  <si>
    <t>CHAMBLY</t>
  </si>
  <si>
    <t>c</t>
  </si>
  <si>
    <t>BEAUVAIS</t>
  </si>
  <si>
    <t>2f</t>
  </si>
  <si>
    <t>CREVECOEUR 2</t>
  </si>
  <si>
    <t>e</t>
  </si>
  <si>
    <t>SENLIS</t>
  </si>
  <si>
    <t>2h</t>
  </si>
  <si>
    <t>VILLERS</t>
  </si>
  <si>
    <t>g</t>
  </si>
  <si>
    <t>3i</t>
  </si>
  <si>
    <t>ST JUST 1</t>
  </si>
  <si>
    <t>ST JUST 2</t>
  </si>
  <si>
    <t>3b</t>
  </si>
  <si>
    <t>BEAUVAIS 1</t>
  </si>
  <si>
    <t>3a</t>
  </si>
  <si>
    <t>LIANCOURT</t>
  </si>
  <si>
    <t>BEAUVAIS 2</t>
  </si>
  <si>
    <t>3d</t>
  </si>
  <si>
    <t>MERU</t>
  </si>
  <si>
    <t>3c</t>
  </si>
  <si>
    <t>3f</t>
  </si>
  <si>
    <t>3e</t>
  </si>
  <si>
    <t>3h</t>
  </si>
  <si>
    <t>3g</t>
  </si>
  <si>
    <t>4b</t>
  </si>
  <si>
    <t>4a</t>
  </si>
  <si>
    <t>4d</t>
  </si>
  <si>
    <t>4c</t>
  </si>
  <si>
    <t>4f</t>
  </si>
  <si>
    <t>4e</t>
  </si>
  <si>
    <t>4h</t>
  </si>
  <si>
    <t>4g</t>
  </si>
  <si>
    <t>4i</t>
  </si>
  <si>
    <t>TOUR 2- LIBRE</t>
  </si>
  <si>
    <t>8b</t>
  </si>
  <si>
    <t>8d</t>
  </si>
  <si>
    <t>8f</t>
  </si>
  <si>
    <t>8h</t>
  </si>
  <si>
    <t>7b</t>
  </si>
  <si>
    <t>7d</t>
  </si>
  <si>
    <t>7f</t>
  </si>
  <si>
    <t>7h</t>
  </si>
  <si>
    <t>9b</t>
  </si>
  <si>
    <t>9d</t>
  </si>
  <si>
    <t>9f</t>
  </si>
  <si>
    <t>9h</t>
  </si>
  <si>
    <t>10b</t>
  </si>
  <si>
    <t>10d</t>
  </si>
  <si>
    <t>10f</t>
  </si>
  <si>
    <t>10h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</si>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</sst>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\ &quot;F&quot;;[Red]\-#,##0\ &quot;F&quot;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48"/>
      <name val="Times New Roman"/>
      <family val="1"/>
    </font>
    <font>
      <b/>
      <sz val="36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48"/>
      <name val="Times New Roman"/>
      <family val="1"/>
    </font>
    <font>
      <b/>
      <sz val="16"/>
      <name val="Times New Roman"/>
      <family val="1"/>
    </font>
    <font>
      <sz val="5"/>
      <name val="Times New Roman"/>
      <family val="1"/>
    </font>
    <font>
      <b/>
      <sz val="22"/>
      <name val="Times New Roman"/>
      <family val="1"/>
    </font>
    <font>
      <b/>
      <sz val="5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3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165" fontId="5" fillId="3" borderId="12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164" fontId="4" fillId="2" borderId="28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3</xdr:col>
      <xdr:colOff>190500</xdr:colOff>
      <xdr:row>3</xdr:row>
      <xdr:rowOff>647700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9D93B8-D8F8-4901-B429-A0250235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258127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552450</xdr:colOff>
      <xdr:row>1</xdr:row>
      <xdr:rowOff>0</xdr:rowOff>
    </xdr:from>
    <xdr:to>
      <xdr:col>22</xdr:col>
      <xdr:colOff>161925</xdr:colOff>
      <xdr:row>3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4E30EDA9-71AF-4527-905D-D3DFE720C994}"/>
            </a:ext>
          </a:extLst>
        </xdr:cNvPr>
        <xdr:cNvGrpSpPr>
          <a:grpSpLocks/>
        </xdr:cNvGrpSpPr>
      </xdr:nvGrpSpPr>
      <xdr:grpSpPr bwMode="auto">
        <a:xfrm>
          <a:off x="12896850" y="781050"/>
          <a:ext cx="1657350" cy="1362075"/>
          <a:chOff x="5207" y="565"/>
          <a:chExt cx="2421" cy="2421"/>
        </a:xfrm>
      </xdr:grpSpPr>
      <xdr:grpSp>
        <xdr:nvGrpSpPr>
          <xdr:cNvPr id="4" name="Group 2">
            <a:extLst>
              <a:ext uri="{FF2B5EF4-FFF2-40B4-BE49-F238E27FC236}">
                <a16:creationId xmlns:a16="http://schemas.microsoft.com/office/drawing/2014/main" id="{41DCA000-C2A6-38AF-2411-E1D76DF63465}"/>
              </a:ext>
            </a:extLst>
          </xdr:cNvPr>
          <xdr:cNvGrpSpPr>
            <a:grpSpLocks/>
          </xdr:cNvGrpSpPr>
        </xdr:nvGrpSpPr>
        <xdr:grpSpPr bwMode="auto">
          <a:xfrm>
            <a:off x="5483" y="821"/>
            <a:ext cx="1919" cy="1865"/>
            <a:chOff x="1674" y="2873"/>
            <a:chExt cx="8609" cy="8977"/>
          </a:xfrm>
        </xdr:grpSpPr>
        <xdr:sp macro="" textlink="">
          <xdr:nvSpPr>
            <xdr:cNvPr id="6" name="WordArt 3">
              <a:extLst>
                <a:ext uri="{FF2B5EF4-FFF2-40B4-BE49-F238E27FC236}">
                  <a16:creationId xmlns:a16="http://schemas.microsoft.com/office/drawing/2014/main" id="{B57B80B4-2888-B1D9-0E32-576B1242C79B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1684" y="2887"/>
              <a:ext cx="8676" cy="8941"/>
            </a:xfrm>
            <a:prstGeom prst="rect">
              <a:avLst/>
            </a:prstGeom>
          </xdr:spPr>
          <xdr:txBody>
            <a:bodyPr wrap="none" fromWordArt="1">
              <a:prstTxWarp prst="textButton">
                <a:avLst>
                  <a:gd name="adj" fmla="val 10800000"/>
                </a:avLst>
              </a:prstTxWarp>
            </a:bodyPr>
            <a:lstStyle/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Comité Oise</a:t>
              </a:r>
            </a:p>
            <a:p>
              <a:pPr algn="dist" rtl="0"/>
              <a:endParaRPr lang="fr-FR" sz="3600" kern="10" spc="720">
                <a:ln w="6350">
                  <a:solidFill>
                    <a:srgbClr val="000000"/>
                  </a:solidFill>
                  <a:prstDash val="sysDot"/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Bookman Old Style"/>
              </a:endParaRPr>
            </a:p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   Billard    </a:t>
              </a:r>
            </a:p>
          </xdr:txBody>
        </xdr:sp>
        <xdr:pic>
          <xdr:nvPicPr>
            <xdr:cNvPr id="7" name="Picture 4" descr="Oise">
              <a:extLst>
                <a:ext uri="{FF2B5EF4-FFF2-40B4-BE49-F238E27FC236}">
                  <a16:creationId xmlns:a16="http://schemas.microsoft.com/office/drawing/2014/main" id="{086C8310-C3F3-3F4E-5726-8E82E0DAC0F1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61" y="5001"/>
              <a:ext cx="4469" cy="343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8" name="Oval 5">
              <a:extLst>
                <a:ext uri="{FF2B5EF4-FFF2-40B4-BE49-F238E27FC236}">
                  <a16:creationId xmlns:a16="http://schemas.microsoft.com/office/drawing/2014/main" id="{8D930166-84BF-3337-3A7B-144599D0779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61" y="6616"/>
              <a:ext cx="413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" name="Oval 6">
              <a:extLst>
                <a:ext uri="{FF2B5EF4-FFF2-40B4-BE49-F238E27FC236}">
                  <a16:creationId xmlns:a16="http://schemas.microsoft.com/office/drawing/2014/main" id="{9DBDEA08-242E-CA78-6365-DE2DE7F659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90" y="5925"/>
              <a:ext cx="414" cy="418"/>
            </a:xfrm>
            <a:prstGeom prst="ellipse">
              <a:avLst/>
            </a:prstGeom>
            <a:solidFill>
              <a:srgbClr val="FF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" name="Oval 7">
              <a:extLst>
                <a:ext uri="{FF2B5EF4-FFF2-40B4-BE49-F238E27FC236}">
                  <a16:creationId xmlns:a16="http://schemas.microsoft.com/office/drawing/2014/main" id="{F579A010-CE31-DF52-F908-26F2B9463A6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605" y="6312"/>
              <a:ext cx="414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pic>
          <xdr:nvPicPr>
            <xdr:cNvPr id="11" name="Picture 8" descr="queue">
              <a:extLst>
                <a:ext uri="{FF2B5EF4-FFF2-40B4-BE49-F238E27FC236}">
                  <a16:creationId xmlns:a16="http://schemas.microsoft.com/office/drawing/2014/main" id="{0BC59932-5624-C9FF-85C3-818C61A4B026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3600000">
              <a:off x="7546" y="5751"/>
              <a:ext cx="332" cy="49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Freeform 9">
              <a:extLst>
                <a:ext uri="{FF2B5EF4-FFF2-40B4-BE49-F238E27FC236}">
                  <a16:creationId xmlns:a16="http://schemas.microsoft.com/office/drawing/2014/main" id="{D537A4D1-76AC-2579-986E-0BEE2A02CC1A}"/>
                </a:ext>
              </a:extLst>
            </xdr:cNvPr>
            <xdr:cNvSpPr>
              <a:spLocks/>
            </xdr:cNvSpPr>
          </xdr:nvSpPr>
          <xdr:spPr bwMode="auto">
            <a:xfrm>
              <a:off x="5416" y="6809"/>
              <a:ext cx="2297" cy="1367"/>
            </a:xfrm>
            <a:custGeom>
              <a:avLst/>
              <a:gdLst>
                <a:gd name="T0" fmla="*/ 5 w 2520"/>
                <a:gd name="T1" fmla="*/ 6 h 1485"/>
                <a:gd name="T2" fmla="*/ 5 w 2520"/>
                <a:gd name="T3" fmla="*/ 6 h 1485"/>
                <a:gd name="T4" fmla="*/ 5 w 2520"/>
                <a:gd name="T5" fmla="*/ 6 h 1485"/>
                <a:gd name="T6" fmla="*/ 0 w 2520"/>
                <a:gd name="T7" fmla="*/ 6 h 1485"/>
                <a:gd name="T8" fmla="*/ 5 w 2520"/>
                <a:gd name="T9" fmla="*/ 0 h 1485"/>
                <a:gd name="T10" fmla="*/ 5 w 2520"/>
                <a:gd name="T11" fmla="*/ 6 h 1485"/>
                <a:gd name="T12" fmla="*/ 5 w 2520"/>
                <a:gd name="T13" fmla="*/ 6 h 1485"/>
                <a:gd name="T14" fmla="*/ 5 w 2520"/>
                <a:gd name="T15" fmla="*/ 6 h 1485"/>
                <a:gd name="T16" fmla="*/ 5 w 2520"/>
                <a:gd name="T17" fmla="*/ 6 h 148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20"/>
                <a:gd name="T28" fmla="*/ 0 h 1485"/>
                <a:gd name="T29" fmla="*/ 2520 w 2520"/>
                <a:gd name="T30" fmla="*/ 1485 h 148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20" h="1485">
                  <a:moveTo>
                    <a:pt x="158" y="233"/>
                  </a:moveTo>
                  <a:lnTo>
                    <a:pt x="2303" y="1463"/>
                  </a:lnTo>
                  <a:lnTo>
                    <a:pt x="1935" y="1485"/>
                  </a:lnTo>
                  <a:lnTo>
                    <a:pt x="0" y="330"/>
                  </a:lnTo>
                  <a:lnTo>
                    <a:pt x="203" y="0"/>
                  </a:lnTo>
                  <a:lnTo>
                    <a:pt x="2520" y="1335"/>
                  </a:lnTo>
                  <a:lnTo>
                    <a:pt x="2378" y="1403"/>
                  </a:lnTo>
                  <a:lnTo>
                    <a:pt x="180" y="150"/>
                  </a:lnTo>
                  <a:lnTo>
                    <a:pt x="158" y="233"/>
                  </a:lnTo>
                  <a:close/>
                </a:path>
              </a:pathLst>
            </a:custGeom>
            <a:solidFill>
              <a:srgbClr val="008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5" name="Oval 10">
            <a:extLst>
              <a:ext uri="{FF2B5EF4-FFF2-40B4-BE49-F238E27FC236}">
                <a16:creationId xmlns:a16="http://schemas.microsoft.com/office/drawing/2014/main" id="{B4643FBC-875D-4E5D-512F-0B538244440B}"/>
              </a:ext>
            </a:extLst>
          </xdr:cNvPr>
          <xdr:cNvSpPr>
            <a:spLocks noChangeArrowheads="1"/>
          </xdr:cNvSpPr>
        </xdr:nvSpPr>
        <xdr:spPr bwMode="auto">
          <a:xfrm>
            <a:off x="5207" y="565"/>
            <a:ext cx="2421" cy="2421"/>
          </a:xfrm>
          <a:prstGeom prst="ellipse">
            <a:avLst/>
          </a:prstGeom>
          <a:noFill/>
          <a:ln w="12700">
            <a:solidFill>
              <a:srgbClr val="FF993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mille%20Bouton\Documents\Billard%20CD\2025-2026\Resultats%20Interclubs%202025%202026.xls" TargetMode="External"/><Relationship Id="rId1" Type="http://schemas.openxmlformats.org/officeDocument/2006/relationships/externalLinkPath" Target="Resultats%20Interclubs%20202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ement"/>
      <sheetName val="Calendrier"/>
      <sheetName val="Licence"/>
      <sheetName val="ClassPL"/>
      <sheetName val="Class1B"/>
      <sheetName val="Class3B"/>
      <sheetName val="ClassC"/>
      <sheetName val="Moy C"/>
      <sheetName val="Moy PL"/>
      <sheetName val="Moy 1B"/>
      <sheetName val="Moy 3B"/>
      <sheetName val="3B-ELIM"/>
      <sheetName val="3B-finale"/>
      <sheetName val="D1-ELIM"/>
      <sheetName val="D1-finale"/>
      <sheetName val="D2A"/>
      <sheetName val="Cal3B P1"/>
      <sheetName val="Cal3B P2"/>
      <sheetName val="CalD1A"/>
      <sheetName val="CalD1B"/>
      <sheetName val="Cal 2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 t="str">
            <v>1a</v>
          </cell>
          <cell r="C6" t="str">
            <v>CREVECOEUR 1</v>
          </cell>
          <cell r="E6" t="e">
            <v>#N/A</v>
          </cell>
          <cell r="F6" t="e">
            <v>#N/A</v>
          </cell>
          <cell r="G6" t="e">
            <v>#N/A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CREVECOEUR 2</v>
          </cell>
          <cell r="E7" t="e">
            <v>#N/A</v>
          </cell>
          <cell r="F7" t="e">
            <v>#N/A</v>
          </cell>
          <cell r="G7" t="e">
            <v>#N/A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CHAMBLY</v>
          </cell>
          <cell r="E8" t="e">
            <v>#N/A</v>
          </cell>
          <cell r="F8" t="e">
            <v>#N/A</v>
          </cell>
          <cell r="G8" t="e">
            <v>#N/A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GOUVIEUX</v>
          </cell>
          <cell r="E9" t="e">
            <v>#N/A</v>
          </cell>
          <cell r="F9" t="e">
            <v>#N/A</v>
          </cell>
          <cell r="G9" t="e">
            <v>#N/A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VILLERS</v>
          </cell>
          <cell r="E10" t="e">
            <v>#N/A</v>
          </cell>
          <cell r="F10" t="e">
            <v>#N/A</v>
          </cell>
          <cell r="G10" t="e">
            <v>#N/A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ST JUST</v>
          </cell>
          <cell r="E11" t="e">
            <v>#N/A</v>
          </cell>
          <cell r="F11" t="e">
            <v>#N/A</v>
          </cell>
          <cell r="G11" t="e">
            <v>#N/A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SENLIS</v>
          </cell>
          <cell r="E12" t="e">
            <v>#N/A</v>
          </cell>
          <cell r="F12" t="e">
            <v>#N/A</v>
          </cell>
          <cell r="G12" t="e">
            <v>#N/A</v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BEAUVAIS</v>
          </cell>
          <cell r="E13" t="e">
            <v>#N/A</v>
          </cell>
          <cell r="F13" t="e">
            <v>#N/A</v>
          </cell>
          <cell r="G13" t="e">
            <v>#N/A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2a</v>
          </cell>
          <cell r="C14" t="str">
            <v>GOUVIEUX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2b</v>
          </cell>
          <cell r="C15" t="str">
            <v>CREVECOEUR 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2c</v>
          </cell>
          <cell r="C16" t="str">
            <v>ST JUST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2d</v>
          </cell>
          <cell r="C17" t="str">
            <v>CHAMBLY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2e</v>
          </cell>
          <cell r="C18" t="str">
            <v>BEAUVAIS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2f</v>
          </cell>
          <cell r="C19" t="str">
            <v>CREVECOEUR 2</v>
          </cell>
          <cell r="E19" t="e">
            <v>#N/A</v>
          </cell>
          <cell r="F19" t="e">
            <v>#N/A</v>
          </cell>
          <cell r="G19" t="e">
            <v>#N/A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2g</v>
          </cell>
          <cell r="C20" t="str">
            <v>SENLIS</v>
          </cell>
          <cell r="E20" t="e">
            <v>#N/A</v>
          </cell>
          <cell r="F20" t="e">
            <v>#N/A</v>
          </cell>
          <cell r="G20" t="e">
            <v>#N/A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2h</v>
          </cell>
          <cell r="C21" t="str">
            <v>VILLERS</v>
          </cell>
          <cell r="E21" t="e">
            <v>#N/A</v>
          </cell>
          <cell r="F21" t="e">
            <v>#N/A</v>
          </cell>
          <cell r="G21" t="e">
            <v>#N/A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3a</v>
          </cell>
          <cell r="C22" t="str">
            <v>CHAMBLY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3b</v>
          </cell>
          <cell r="C23" t="str">
            <v>CREVECOEUR 1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3c</v>
          </cell>
          <cell r="C24" t="str">
            <v>CREVECOEUR 2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3d</v>
          </cell>
          <cell r="C25" t="str">
            <v>SENLIS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3e</v>
          </cell>
          <cell r="C26" t="str">
            <v>ST JUST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3f</v>
          </cell>
          <cell r="C27" t="str">
            <v>GOUVIEUX</v>
          </cell>
          <cell r="E27" t="e">
            <v>#N/A</v>
          </cell>
          <cell r="F27" t="e">
            <v>#N/A</v>
          </cell>
          <cell r="G27" t="e">
            <v>#N/A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3g</v>
          </cell>
          <cell r="C28" t="str">
            <v>VILLERS</v>
          </cell>
          <cell r="E28" t="e">
            <v>#N/A</v>
          </cell>
          <cell r="F28" t="e">
            <v>#N/A</v>
          </cell>
          <cell r="G28" t="e">
            <v>#N/A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3h</v>
          </cell>
          <cell r="C29" t="str">
            <v>BEAUVAIS</v>
          </cell>
          <cell r="E29" t="e">
            <v>#N/A</v>
          </cell>
          <cell r="F29" t="e">
            <v>#N/A</v>
          </cell>
          <cell r="G29" t="e">
            <v>#N/A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4a</v>
          </cell>
          <cell r="C30" t="str">
            <v>CREVECOEUR 1</v>
          </cell>
          <cell r="E30" t="e">
            <v>#N/A</v>
          </cell>
          <cell r="F30" t="e">
            <v>#N/A</v>
          </cell>
          <cell r="G30" t="e">
            <v>#N/A</v>
          </cell>
          <cell r="J30" t="str">
            <v/>
          </cell>
          <cell r="K30" t="str">
            <v>N</v>
          </cell>
          <cell r="L30">
            <v>2</v>
          </cell>
          <cell r="M30" t="str">
            <v/>
          </cell>
          <cell r="O30" t="e">
            <v>#N/A</v>
          </cell>
          <cell r="P30" t="e">
            <v>#N/A</v>
          </cell>
          <cell r="Q30" t="e">
            <v>#N/A</v>
          </cell>
          <cell r="T30" t="str">
            <v/>
          </cell>
          <cell r="U30" t="str">
            <v>N</v>
          </cell>
          <cell r="V30">
            <v>2</v>
          </cell>
          <cell r="W30" t="str">
            <v/>
          </cell>
          <cell r="Y30" t="e">
            <v>#N/A</v>
          </cell>
          <cell r="Z30" t="e">
            <v>#N/A</v>
          </cell>
          <cell r="AA30" t="e">
            <v>#N/A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4b</v>
          </cell>
          <cell r="C31" t="str">
            <v>ST JUST</v>
          </cell>
          <cell r="E31" t="e">
            <v>#N/A</v>
          </cell>
          <cell r="F31" t="e">
            <v>#N/A</v>
          </cell>
          <cell r="G31" t="e">
            <v>#N/A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M31" t="str">
            <v/>
          </cell>
          <cell r="O31" t="e">
            <v>#N/A</v>
          </cell>
          <cell r="P31" t="e">
            <v>#N/A</v>
          </cell>
          <cell r="Q31" t="e">
            <v>#N/A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W31" t="str">
            <v/>
          </cell>
          <cell r="Y31" t="e">
            <v>#N/A</v>
          </cell>
          <cell r="Z31" t="e">
            <v>#N/A</v>
          </cell>
          <cell r="AA31" t="e">
            <v>#N/A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4c</v>
          </cell>
          <cell r="C32" t="str">
            <v>CREVECOEUR 2</v>
          </cell>
          <cell r="E32" t="e">
            <v>#N/A</v>
          </cell>
          <cell r="F32" t="e">
            <v>#N/A</v>
          </cell>
          <cell r="G32" t="e">
            <v>#N/A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 t="e">
            <v>#N/A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 t="e">
            <v>#N/A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4d</v>
          </cell>
          <cell r="C33" t="str">
            <v>VILLERS</v>
          </cell>
          <cell r="E33" t="e">
            <v>#N/A</v>
          </cell>
          <cell r="F33" t="e">
            <v>#N/A</v>
          </cell>
          <cell r="G33" t="e">
            <v>#N/A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 t="e">
            <v>#N/A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 t="e">
            <v>#N/A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4e</v>
          </cell>
          <cell r="C34" t="str">
            <v>SENLIS</v>
          </cell>
          <cell r="E34" t="e">
            <v>#N/A</v>
          </cell>
          <cell r="F34" t="e">
            <v>#N/A</v>
          </cell>
          <cell r="G34" t="e">
            <v>#N/A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 t="e">
            <v>#N/A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 t="e">
            <v>#N/A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4f</v>
          </cell>
          <cell r="C35" t="str">
            <v>CHAMBLY</v>
          </cell>
          <cell r="E35" t="e">
            <v>#N/A</v>
          </cell>
          <cell r="F35" t="e">
            <v>#N/A</v>
          </cell>
          <cell r="G35" t="e">
            <v>#N/A</v>
          </cell>
          <cell r="I35" t="str">
            <v/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 t="e">
            <v>#N/A</v>
          </cell>
          <cell r="S35" t="str">
            <v/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 t="e">
            <v>#N/A</v>
          </cell>
          <cell r="AC35" t="str">
            <v/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4g</v>
          </cell>
          <cell r="C36" t="str">
            <v>GOUVIEUX</v>
          </cell>
          <cell r="E36" t="e">
            <v>#N/A</v>
          </cell>
          <cell r="F36" t="e">
            <v>#N/A</v>
          </cell>
          <cell r="G36" t="e">
            <v>#N/A</v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 t="e">
            <v>#N/A</v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 t="e">
            <v>#N/A</v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4h</v>
          </cell>
          <cell r="C37" t="str">
            <v>BEAUVAIS</v>
          </cell>
          <cell r="E37" t="e">
            <v>#N/A</v>
          </cell>
          <cell r="F37" t="e">
            <v>#N/A</v>
          </cell>
          <cell r="G37" t="e">
            <v>#N/A</v>
          </cell>
          <cell r="I37" t="str">
            <v/>
          </cell>
          <cell r="J37" t="str">
            <v/>
          </cell>
          <cell r="K37" t="str">
            <v>N</v>
          </cell>
          <cell r="L37">
            <v>2</v>
          </cell>
          <cell r="M37" t="str">
            <v/>
          </cell>
          <cell r="O37" t="e">
            <v>#N/A</v>
          </cell>
          <cell r="P37" t="e">
            <v>#N/A</v>
          </cell>
          <cell r="Q37" t="e">
            <v>#N/A</v>
          </cell>
          <cell r="S37" t="str">
            <v/>
          </cell>
          <cell r="T37" t="str">
            <v/>
          </cell>
          <cell r="U37" t="str">
            <v>N</v>
          </cell>
          <cell r="V37">
            <v>2</v>
          </cell>
          <cell r="W37" t="str">
            <v/>
          </cell>
          <cell r="Y37" t="e">
            <v>#N/A</v>
          </cell>
          <cell r="Z37" t="e">
            <v>#N/A</v>
          </cell>
          <cell r="AA37" t="e">
            <v>#N/A</v>
          </cell>
          <cell r="AC37" t="str">
            <v/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5a</v>
          </cell>
          <cell r="C38" t="str">
            <v>BEAUVAIS</v>
          </cell>
          <cell r="E38" t="e">
            <v>#N/A</v>
          </cell>
          <cell r="F38" t="e">
            <v>#N/A</v>
          </cell>
          <cell r="G38" t="e">
            <v>#N/A</v>
          </cell>
          <cell r="J38" t="str">
            <v/>
          </cell>
          <cell r="K38" t="str">
            <v>N</v>
          </cell>
          <cell r="L38">
            <v>2</v>
          </cell>
          <cell r="M38" t="str">
            <v/>
          </cell>
          <cell r="O38" t="e">
            <v>#N/A</v>
          </cell>
          <cell r="P38" t="e">
            <v>#N/A</v>
          </cell>
          <cell r="Q38" t="e">
            <v>#N/A</v>
          </cell>
          <cell r="T38" t="str">
            <v/>
          </cell>
          <cell r="U38" t="str">
            <v>N</v>
          </cell>
          <cell r="V38">
            <v>2</v>
          </cell>
          <cell r="W38" t="str">
            <v/>
          </cell>
          <cell r="Y38" t="e">
            <v>#N/A</v>
          </cell>
          <cell r="Z38" t="e">
            <v>#N/A</v>
          </cell>
          <cell r="AA38" t="e">
            <v>#N/A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5b</v>
          </cell>
          <cell r="C39" t="str">
            <v>CHAMBLY</v>
          </cell>
          <cell r="E39" t="e">
            <v>#N/A</v>
          </cell>
          <cell r="F39" t="e">
            <v>#N/A</v>
          </cell>
          <cell r="G39" t="e">
            <v>#N/A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M39" t="str">
            <v/>
          </cell>
          <cell r="O39" t="e">
            <v>#N/A</v>
          </cell>
          <cell r="P39" t="e">
            <v>#N/A</v>
          </cell>
          <cell r="Q39" t="e">
            <v>#N/A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W39" t="str">
            <v/>
          </cell>
          <cell r="Y39" t="e">
            <v>#N/A</v>
          </cell>
          <cell r="Z39" t="e">
            <v>#N/A</v>
          </cell>
          <cell r="AA39" t="e">
            <v>#N/A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5c</v>
          </cell>
          <cell r="C40" t="str">
            <v>ST JUST</v>
          </cell>
          <cell r="E40" t="e">
            <v>#N/A</v>
          </cell>
          <cell r="F40" t="e">
            <v>#N/A</v>
          </cell>
          <cell r="G40" t="e">
            <v>#N/A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 t="e">
            <v>#N/A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 t="e">
            <v>#N/A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5d</v>
          </cell>
          <cell r="C41" t="str">
            <v>CREVECOEUR 2</v>
          </cell>
          <cell r="E41" t="e">
            <v>#N/A</v>
          </cell>
          <cell r="F41" t="e">
            <v>#N/A</v>
          </cell>
          <cell r="G41" t="e">
            <v>#N/A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 t="e">
            <v>#N/A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 t="e">
            <v>#N/A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5e</v>
          </cell>
          <cell r="C42" t="str">
            <v>CREVECOEUR 1</v>
          </cell>
          <cell r="E42" t="e">
            <v>#N/A</v>
          </cell>
          <cell r="F42" t="e">
            <v>#N/A</v>
          </cell>
          <cell r="G42" t="e">
            <v>#N/A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 t="e">
            <v>#N/A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 t="e">
            <v>#N/A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5f</v>
          </cell>
          <cell r="C43" t="str">
            <v>VILLERS</v>
          </cell>
          <cell r="E43" t="e">
            <v>#N/A</v>
          </cell>
          <cell r="F43" t="e">
            <v>#N/A</v>
          </cell>
          <cell r="G43" t="e">
            <v>#N/A</v>
          </cell>
          <cell r="I43" t="str">
            <v/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 t="e">
            <v>#N/A</v>
          </cell>
          <cell r="S43" t="str">
            <v/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 t="e">
            <v>#N/A</v>
          </cell>
          <cell r="AC43" t="str">
            <v/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5g</v>
          </cell>
          <cell r="C44" t="str">
            <v>GOUVIEUX</v>
          </cell>
          <cell r="E44" t="e">
            <v>#N/A</v>
          </cell>
          <cell r="F44" t="e">
            <v>#N/A</v>
          </cell>
          <cell r="G44" t="e">
            <v>#N/A</v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 t="e">
            <v>#N/A</v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 t="e">
            <v>#N/A</v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5h</v>
          </cell>
          <cell r="C45" t="str">
            <v>SENLIS</v>
          </cell>
          <cell r="E45" t="e">
            <v>#N/A</v>
          </cell>
          <cell r="F45" t="e">
            <v>#N/A</v>
          </cell>
          <cell r="G45" t="e">
            <v>#N/A</v>
          </cell>
          <cell r="I45" t="str">
            <v/>
          </cell>
          <cell r="J45" t="str">
            <v/>
          </cell>
          <cell r="K45" t="str">
            <v>N</v>
          </cell>
          <cell r="L45">
            <v>2</v>
          </cell>
          <cell r="M45" t="str">
            <v/>
          </cell>
          <cell r="O45" t="e">
            <v>#N/A</v>
          </cell>
          <cell r="P45" t="e">
            <v>#N/A</v>
          </cell>
          <cell r="Q45" t="e">
            <v>#N/A</v>
          </cell>
          <cell r="S45" t="str">
            <v/>
          </cell>
          <cell r="T45" t="str">
            <v/>
          </cell>
          <cell r="U45" t="str">
            <v>N</v>
          </cell>
          <cell r="V45">
            <v>2</v>
          </cell>
          <cell r="W45" t="str">
            <v/>
          </cell>
          <cell r="Y45" t="e">
            <v>#N/A</v>
          </cell>
          <cell r="Z45" t="e">
            <v>#N/A</v>
          </cell>
          <cell r="AA45" t="e">
            <v>#N/A</v>
          </cell>
          <cell r="AC45" t="str">
            <v/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6a</v>
          </cell>
          <cell r="C46" t="str">
            <v>SENLIS</v>
          </cell>
          <cell r="E46" t="e">
            <v>#N/A</v>
          </cell>
          <cell r="F46" t="e">
            <v>#N/A</v>
          </cell>
          <cell r="G46" t="e">
            <v>#N/A</v>
          </cell>
          <cell r="J46" t="str">
            <v/>
          </cell>
          <cell r="K46" t="str">
            <v>N</v>
          </cell>
          <cell r="L46">
            <v>2</v>
          </cell>
          <cell r="M46" t="str">
            <v/>
          </cell>
          <cell r="O46" t="e">
            <v>#N/A</v>
          </cell>
          <cell r="P46" t="e">
            <v>#N/A</v>
          </cell>
          <cell r="Q46" t="e">
            <v>#N/A</v>
          </cell>
          <cell r="T46" t="str">
            <v/>
          </cell>
          <cell r="U46" t="str">
            <v>N</v>
          </cell>
          <cell r="V46">
            <v>2</v>
          </cell>
          <cell r="W46" t="str">
            <v/>
          </cell>
          <cell r="Y46" t="e">
            <v>#N/A</v>
          </cell>
          <cell r="Z46" t="e">
            <v>#N/A</v>
          </cell>
          <cell r="AA46" t="e">
            <v>#N/A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6b</v>
          </cell>
          <cell r="C47" t="str">
            <v>CREVECOEUR 1</v>
          </cell>
          <cell r="E47" t="e">
            <v>#N/A</v>
          </cell>
          <cell r="F47" t="e">
            <v>#N/A</v>
          </cell>
          <cell r="G47" t="e">
            <v>#N/A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M47" t="str">
            <v/>
          </cell>
          <cell r="O47" t="e">
            <v>#N/A</v>
          </cell>
          <cell r="P47" t="e">
            <v>#N/A</v>
          </cell>
          <cell r="Q47" t="e">
            <v>#N/A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W47" t="str">
            <v/>
          </cell>
          <cell r="Y47" t="e">
            <v>#N/A</v>
          </cell>
          <cell r="Z47" t="e">
            <v>#N/A</v>
          </cell>
          <cell r="AA47" t="e">
            <v>#N/A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6c</v>
          </cell>
          <cell r="C48" t="str">
            <v>CHAMBLY</v>
          </cell>
          <cell r="E48" t="e">
            <v>#N/A</v>
          </cell>
          <cell r="F48" t="e">
            <v>#N/A</v>
          </cell>
          <cell r="G48" t="e">
            <v>#N/A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 t="e">
            <v>#N/A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 t="e">
            <v>#N/A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6d</v>
          </cell>
          <cell r="C49" t="str">
            <v>CREVECOEUR 2</v>
          </cell>
          <cell r="E49" t="e">
            <v>#N/A</v>
          </cell>
          <cell r="F49" t="e">
            <v>#N/A</v>
          </cell>
          <cell r="G49" t="e">
            <v>#N/A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 t="e">
            <v>#N/A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 t="e">
            <v>#N/A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6e</v>
          </cell>
          <cell r="C50" t="str">
            <v>VILLERS</v>
          </cell>
          <cell r="E50" t="e">
            <v>#N/A</v>
          </cell>
          <cell r="F50" t="e">
            <v>#N/A</v>
          </cell>
          <cell r="G50" t="e">
            <v>#N/A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 t="e">
            <v>#N/A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 t="e">
            <v>#N/A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6f</v>
          </cell>
          <cell r="C51" t="str">
            <v>GOUVIEUX</v>
          </cell>
          <cell r="E51" t="e">
            <v>#N/A</v>
          </cell>
          <cell r="F51" t="e">
            <v>#N/A</v>
          </cell>
          <cell r="G51" t="e">
            <v>#N/A</v>
          </cell>
          <cell r="I51" t="str">
            <v/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 t="e">
            <v>#N/A</v>
          </cell>
          <cell r="S51" t="str">
            <v/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 t="e">
            <v>#N/A</v>
          </cell>
          <cell r="AC51" t="str">
            <v/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6g</v>
          </cell>
          <cell r="C52" t="str">
            <v>BEAUVAIS</v>
          </cell>
          <cell r="E52" t="e">
            <v>#N/A</v>
          </cell>
          <cell r="F52" t="e">
            <v>#N/A</v>
          </cell>
          <cell r="G52" t="e">
            <v>#N/A</v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 t="e">
            <v>#N/A</v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 t="e">
            <v>#N/A</v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6h</v>
          </cell>
          <cell r="C53" t="str">
            <v>ST JUST</v>
          </cell>
          <cell r="E53" t="e">
            <v>#N/A</v>
          </cell>
          <cell r="F53" t="e">
            <v>#N/A</v>
          </cell>
          <cell r="G53" t="e">
            <v>#N/A</v>
          </cell>
          <cell r="I53" t="str">
            <v/>
          </cell>
          <cell r="J53" t="str">
            <v/>
          </cell>
          <cell r="K53" t="str">
            <v>N</v>
          </cell>
          <cell r="L53">
            <v>2</v>
          </cell>
          <cell r="M53" t="str">
            <v/>
          </cell>
          <cell r="O53" t="e">
            <v>#N/A</v>
          </cell>
          <cell r="P53" t="e">
            <v>#N/A</v>
          </cell>
          <cell r="Q53" t="e">
            <v>#N/A</v>
          </cell>
          <cell r="S53" t="str">
            <v/>
          </cell>
          <cell r="T53" t="str">
            <v/>
          </cell>
          <cell r="U53" t="str">
            <v>N</v>
          </cell>
          <cell r="V53">
            <v>2</v>
          </cell>
          <cell r="W53" t="str">
            <v/>
          </cell>
          <cell r="Y53" t="e">
            <v>#N/A</v>
          </cell>
          <cell r="Z53" t="e">
            <v>#N/A</v>
          </cell>
          <cell r="AA53" t="e">
            <v>#N/A</v>
          </cell>
          <cell r="AC53" t="str">
            <v/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7a</v>
          </cell>
          <cell r="C54" t="str">
            <v>CREVECOEUR 1</v>
          </cell>
          <cell r="E54" t="e">
            <v>#N/A</v>
          </cell>
          <cell r="F54" t="e">
            <v>#N/A</v>
          </cell>
          <cell r="G54" t="e">
            <v>#N/A</v>
          </cell>
          <cell r="J54" t="str">
            <v/>
          </cell>
          <cell r="K54" t="str">
            <v>N</v>
          </cell>
          <cell r="L54">
            <v>2</v>
          </cell>
          <cell r="M54" t="str">
            <v/>
          </cell>
          <cell r="O54" t="e">
            <v>#N/A</v>
          </cell>
          <cell r="P54" t="e">
            <v>#N/A</v>
          </cell>
          <cell r="Q54" t="e">
            <v>#N/A</v>
          </cell>
          <cell r="T54" t="str">
            <v/>
          </cell>
          <cell r="U54" t="str">
            <v>N</v>
          </cell>
          <cell r="V54">
            <v>2</v>
          </cell>
          <cell r="W54" t="str">
            <v/>
          </cell>
          <cell r="Y54" t="e">
            <v>#N/A</v>
          </cell>
          <cell r="Z54" t="e">
            <v>#N/A</v>
          </cell>
          <cell r="AA54" t="e">
            <v>#N/A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7b</v>
          </cell>
          <cell r="C55" t="str">
            <v>BEAUVAIS</v>
          </cell>
          <cell r="E55" t="e">
            <v>#N/A</v>
          </cell>
          <cell r="F55" t="e">
            <v>#N/A</v>
          </cell>
          <cell r="G55" t="e">
            <v>#N/A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M55" t="str">
            <v/>
          </cell>
          <cell r="O55" t="e">
            <v>#N/A</v>
          </cell>
          <cell r="P55" t="e">
            <v>#N/A</v>
          </cell>
          <cell r="Q55" t="e">
            <v>#N/A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W55" t="str">
            <v/>
          </cell>
          <cell r="Y55" t="e">
            <v>#N/A</v>
          </cell>
          <cell r="Z55" t="e">
            <v>#N/A</v>
          </cell>
          <cell r="AA55" t="e">
            <v>#N/A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7c</v>
          </cell>
          <cell r="C56" t="str">
            <v>SENLIS</v>
          </cell>
          <cell r="E56" t="e">
            <v>#N/A</v>
          </cell>
          <cell r="F56" t="e">
            <v>#N/A</v>
          </cell>
          <cell r="G56" t="e">
            <v>#N/A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 t="e">
            <v>#N/A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 t="e">
            <v>#N/A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7d</v>
          </cell>
          <cell r="C57" t="str">
            <v>ST JUST</v>
          </cell>
          <cell r="E57" t="e">
            <v>#N/A</v>
          </cell>
          <cell r="F57" t="e">
            <v>#N/A</v>
          </cell>
          <cell r="G57" t="e">
            <v>#N/A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 t="e">
            <v>#N/A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 t="e">
            <v>#N/A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7e</v>
          </cell>
          <cell r="C58" t="str">
            <v>CREVECOEUR 2</v>
          </cell>
          <cell r="E58" t="e">
            <v>#N/A</v>
          </cell>
          <cell r="F58" t="e">
            <v>#N/A</v>
          </cell>
          <cell r="G58" t="e">
            <v>#N/A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 t="e">
            <v>#N/A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 t="e">
            <v>#N/A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7f</v>
          </cell>
          <cell r="C59" t="str">
            <v>GOUVIEUX</v>
          </cell>
          <cell r="E59" t="e">
            <v>#N/A</v>
          </cell>
          <cell r="F59" t="e">
            <v>#N/A</v>
          </cell>
          <cell r="G59" t="e">
            <v>#N/A</v>
          </cell>
          <cell r="I59" t="str">
            <v/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 t="e">
            <v>#N/A</v>
          </cell>
          <cell r="S59" t="str">
            <v/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 t="e">
            <v>#N/A</v>
          </cell>
          <cell r="AC59" t="str">
            <v/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7g</v>
          </cell>
          <cell r="C60" t="str">
            <v>CHAMBLY</v>
          </cell>
          <cell r="E60" t="e">
            <v>#N/A</v>
          </cell>
          <cell r="F60" t="e">
            <v>#N/A</v>
          </cell>
          <cell r="G60" t="e">
            <v>#N/A</v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 t="e">
            <v>#N/A</v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 t="e">
            <v>#N/A</v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7h</v>
          </cell>
          <cell r="C61" t="str">
            <v>VILLERS</v>
          </cell>
          <cell r="E61" t="e">
            <v>#N/A</v>
          </cell>
          <cell r="F61" t="e">
            <v>#N/A</v>
          </cell>
          <cell r="G61" t="e">
            <v>#N/A</v>
          </cell>
          <cell r="I61" t="str">
            <v/>
          </cell>
          <cell r="J61" t="str">
            <v/>
          </cell>
          <cell r="K61" t="str">
            <v>N</v>
          </cell>
          <cell r="L61">
            <v>2</v>
          </cell>
          <cell r="M61" t="str">
            <v/>
          </cell>
          <cell r="O61" t="e">
            <v>#N/A</v>
          </cell>
          <cell r="P61" t="e">
            <v>#N/A</v>
          </cell>
          <cell r="Q61" t="e">
            <v>#N/A</v>
          </cell>
          <cell r="S61" t="str">
            <v/>
          </cell>
          <cell r="T61" t="str">
            <v/>
          </cell>
          <cell r="U61" t="str">
            <v>N</v>
          </cell>
          <cell r="V61">
            <v>2</v>
          </cell>
          <cell r="W61" t="str">
            <v/>
          </cell>
          <cell r="Y61" t="e">
            <v>#N/A</v>
          </cell>
          <cell r="Z61" t="e">
            <v>#N/A</v>
          </cell>
          <cell r="AA61" t="e">
            <v>#N/A</v>
          </cell>
          <cell r="AC61" t="str">
            <v/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</sheetData>
      <sheetData sheetId="12">
        <row r="6">
          <cell r="B6" t="str">
            <v>8a</v>
          </cell>
        </row>
      </sheetData>
      <sheetData sheetId="13">
        <row r="6">
          <cell r="B6" t="str">
            <v>1a</v>
          </cell>
          <cell r="C6" t="str">
            <v>BEAUVAIS 1</v>
          </cell>
          <cell r="E6" t="e">
            <v>#N/A</v>
          </cell>
          <cell r="F6" t="e">
            <v>#N/A</v>
          </cell>
          <cell r="G6" t="e">
            <v>#N/A</v>
          </cell>
          <cell r="H6">
            <v>60</v>
          </cell>
          <cell r="I6">
            <v>40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R6">
            <v>20</v>
          </cell>
          <cell r="S6">
            <v>40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B6">
            <v>80</v>
          </cell>
          <cell r="AC6">
            <v>40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BEAUVAIS 2</v>
          </cell>
          <cell r="E7" t="e">
            <v>#N/A</v>
          </cell>
          <cell r="F7" t="e">
            <v>#N/A</v>
          </cell>
          <cell r="G7" t="e">
            <v>#N/A</v>
          </cell>
          <cell r="H7">
            <v>20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R7">
            <v>30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B7">
            <v>78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ST JUST 2</v>
          </cell>
          <cell r="E8" t="e">
            <v>#N/A</v>
          </cell>
          <cell r="F8" t="e">
            <v>#N/A</v>
          </cell>
          <cell r="G8" t="e">
            <v>#N/A</v>
          </cell>
          <cell r="H8">
            <v>25</v>
          </cell>
          <cell r="I8">
            <v>30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R8">
            <v>30</v>
          </cell>
          <cell r="S8">
            <v>30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B8">
            <v>50</v>
          </cell>
          <cell r="AC8">
            <v>30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ST JUST 1</v>
          </cell>
          <cell r="E9" t="e">
            <v>#N/A</v>
          </cell>
          <cell r="F9" t="e">
            <v>#N/A</v>
          </cell>
          <cell r="G9" t="e">
            <v>#N/A</v>
          </cell>
          <cell r="H9">
            <v>50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R9">
            <v>15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B9">
            <v>60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CHAMBLY</v>
          </cell>
          <cell r="E10" t="e">
            <v>#N/A</v>
          </cell>
          <cell r="F10" t="e">
            <v>#N/A</v>
          </cell>
          <cell r="G10" t="e">
            <v>#N/A</v>
          </cell>
          <cell r="H10">
            <v>60</v>
          </cell>
          <cell r="I10">
            <v>30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R10">
            <v>30</v>
          </cell>
          <cell r="S10">
            <v>30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B10">
            <v>80</v>
          </cell>
          <cell r="AC10">
            <v>30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SENLIS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35</v>
          </cell>
          <cell r="I11">
            <v>30</v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R11">
            <v>20</v>
          </cell>
          <cell r="S11">
            <v>30</v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B11">
            <v>15</v>
          </cell>
          <cell r="AC11">
            <v>30</v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MERU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30</v>
          </cell>
          <cell r="I12" t="str">
            <v/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R12">
            <v>27</v>
          </cell>
          <cell r="S12" t="str">
            <v/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B12">
            <v>45</v>
          </cell>
          <cell r="AC12" t="str">
            <v/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VILLERS</v>
          </cell>
          <cell r="E13" t="e">
            <v>#N/A</v>
          </cell>
          <cell r="F13" t="e">
            <v>#N/A</v>
          </cell>
          <cell r="G13" t="e">
            <v>#N/A</v>
          </cell>
          <cell r="H13">
            <v>25</v>
          </cell>
          <cell r="I13">
            <v>30</v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R13">
            <v>28</v>
          </cell>
          <cell r="S13">
            <v>30</v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B13">
            <v>80</v>
          </cell>
          <cell r="AC13">
            <v>30</v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2a</v>
          </cell>
          <cell r="C14" t="str">
            <v>ST JUST 1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2b</v>
          </cell>
          <cell r="C15" t="str">
            <v>BEAUVAIS 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2c</v>
          </cell>
          <cell r="C16" t="str">
            <v>SENLIS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2d</v>
          </cell>
          <cell r="C17" t="str">
            <v>ST JUST 2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2e</v>
          </cell>
          <cell r="C18" t="str">
            <v>VILLERS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2F</v>
          </cell>
          <cell r="C19" t="str">
            <v>BEAUVAIS 2</v>
          </cell>
          <cell r="E19" t="e">
            <v>#N/A</v>
          </cell>
          <cell r="F19" t="e">
            <v>#N/A</v>
          </cell>
          <cell r="G19" t="e">
            <v>#N/A</v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2G</v>
          </cell>
          <cell r="C20" t="str">
            <v>MERU</v>
          </cell>
          <cell r="E20" t="e">
            <v>#N/A</v>
          </cell>
          <cell r="F20" t="e">
            <v>#N/A</v>
          </cell>
          <cell r="G20" t="e">
            <v>#N/A</v>
          </cell>
          <cell r="I20" t="str">
            <v/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S20" t="str">
            <v/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C20" t="str">
            <v/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2H</v>
          </cell>
          <cell r="C21" t="str">
            <v>CHAMBLY</v>
          </cell>
          <cell r="E21" t="e">
            <v>#N/A</v>
          </cell>
          <cell r="F21" t="e">
            <v>#N/A</v>
          </cell>
          <cell r="G21" t="e">
            <v>#N/A</v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3a</v>
          </cell>
          <cell r="C22" t="str">
            <v>ST JUST 2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3b</v>
          </cell>
          <cell r="C23" t="str">
            <v>BEAUVAIS 1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3c</v>
          </cell>
          <cell r="C24" t="str">
            <v>BEAUVAIS 2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3d</v>
          </cell>
          <cell r="C25" t="str">
            <v>MERU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3e</v>
          </cell>
          <cell r="C26" t="str">
            <v>SENLIS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3F</v>
          </cell>
          <cell r="C27" t="str">
            <v>ST JUST 1</v>
          </cell>
          <cell r="E27" t="e">
            <v>#N/A</v>
          </cell>
          <cell r="F27" t="e">
            <v>#N/A</v>
          </cell>
          <cell r="G27" t="e">
            <v>#N/A</v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3G</v>
          </cell>
          <cell r="C28" t="str">
            <v>CHAMBLY</v>
          </cell>
          <cell r="E28" t="e">
            <v>#N/A</v>
          </cell>
          <cell r="F28" t="e">
            <v>#N/A</v>
          </cell>
          <cell r="G28" t="e">
            <v>#N/A</v>
          </cell>
          <cell r="I28" t="str">
            <v/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S28" t="str">
            <v/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C28" t="str">
            <v/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3H</v>
          </cell>
          <cell r="C29" t="str">
            <v>VILLERS</v>
          </cell>
          <cell r="E29" t="e">
            <v>#N/A</v>
          </cell>
          <cell r="F29" t="e">
            <v>#N/A</v>
          </cell>
          <cell r="G29" t="e">
            <v>#N/A</v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4a</v>
          </cell>
          <cell r="C30" t="str">
            <v>BEAUVAIS 1</v>
          </cell>
          <cell r="E30" t="e">
            <v>#N/A</v>
          </cell>
          <cell r="F30" t="e">
            <v>#N/A</v>
          </cell>
          <cell r="G30" t="e">
            <v>#N/A</v>
          </cell>
          <cell r="J30" t="str">
            <v/>
          </cell>
          <cell r="K30" t="str">
            <v>N</v>
          </cell>
          <cell r="L30">
            <v>2</v>
          </cell>
          <cell r="M30" t="str">
            <v/>
          </cell>
          <cell r="O30" t="e">
            <v>#N/A</v>
          </cell>
          <cell r="P30" t="e">
            <v>#N/A</v>
          </cell>
          <cell r="Q30" t="e">
            <v>#N/A</v>
          </cell>
          <cell r="T30" t="str">
            <v/>
          </cell>
          <cell r="U30" t="str">
            <v>N</v>
          </cell>
          <cell r="V30">
            <v>2</v>
          </cell>
          <cell r="W30" t="str">
            <v/>
          </cell>
          <cell r="Y30" t="e">
            <v>#N/A</v>
          </cell>
          <cell r="Z30" t="e">
            <v>#N/A</v>
          </cell>
          <cell r="AA30" t="e">
            <v>#N/A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4b</v>
          </cell>
          <cell r="C31" t="str">
            <v>SENLIS</v>
          </cell>
          <cell r="E31" t="e">
            <v>#N/A</v>
          </cell>
          <cell r="F31" t="e">
            <v>#N/A</v>
          </cell>
          <cell r="G31" t="e">
            <v>#N/A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M31" t="str">
            <v/>
          </cell>
          <cell r="O31" t="e">
            <v>#N/A</v>
          </cell>
          <cell r="P31" t="e">
            <v>#N/A</v>
          </cell>
          <cell r="Q31" t="e">
            <v>#N/A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W31" t="str">
            <v/>
          </cell>
          <cell r="Y31" t="e">
            <v>#N/A</v>
          </cell>
          <cell r="Z31" t="e">
            <v>#N/A</v>
          </cell>
          <cell r="AA31" t="e">
            <v>#N/A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4c</v>
          </cell>
          <cell r="C32" t="str">
            <v>BEAUVAIS 2</v>
          </cell>
          <cell r="E32" t="e">
            <v>#N/A</v>
          </cell>
          <cell r="F32" t="e">
            <v>#N/A</v>
          </cell>
          <cell r="G32" t="e">
            <v>#N/A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 t="e">
            <v>#N/A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 t="e">
            <v>#N/A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4d</v>
          </cell>
          <cell r="C33" t="str">
            <v>CHAMBLY</v>
          </cell>
          <cell r="E33" t="e">
            <v>#N/A</v>
          </cell>
          <cell r="F33" t="e">
            <v>#N/A</v>
          </cell>
          <cell r="G33" t="e">
            <v>#N/A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 t="e">
            <v>#N/A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 t="e">
            <v>#N/A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4e</v>
          </cell>
          <cell r="C34" t="str">
            <v>MERU</v>
          </cell>
          <cell r="E34" t="e">
            <v>#N/A</v>
          </cell>
          <cell r="F34" t="e">
            <v>#N/A</v>
          </cell>
          <cell r="G34" t="e">
            <v>#N/A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 t="e">
            <v>#N/A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 t="e">
            <v>#N/A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4F</v>
          </cell>
          <cell r="C35" t="str">
            <v>ST JUST 2</v>
          </cell>
          <cell r="E35" t="e">
            <v>#N/A</v>
          </cell>
          <cell r="F35" t="e">
            <v>#N/A</v>
          </cell>
          <cell r="G35" t="e">
            <v>#N/A</v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 t="e">
            <v>#N/A</v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 t="e">
            <v>#N/A</v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4G</v>
          </cell>
          <cell r="C36" t="str">
            <v>ST JUST 1</v>
          </cell>
          <cell r="E36" t="e">
            <v>#N/A</v>
          </cell>
          <cell r="F36" t="e">
            <v>#N/A</v>
          </cell>
          <cell r="G36" t="e">
            <v>#N/A</v>
          </cell>
          <cell r="I36" t="str">
            <v/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 t="e">
            <v>#N/A</v>
          </cell>
          <cell r="S36" t="str">
            <v/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 t="e">
            <v>#N/A</v>
          </cell>
          <cell r="AC36" t="str">
            <v/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4H</v>
          </cell>
          <cell r="C37" t="str">
            <v>VILLERS</v>
          </cell>
          <cell r="E37" t="e">
            <v>#N/A</v>
          </cell>
          <cell r="F37" t="e">
            <v>#N/A</v>
          </cell>
          <cell r="G37" t="e">
            <v>#N/A</v>
          </cell>
          <cell r="J37" t="str">
            <v/>
          </cell>
          <cell r="K37" t="str">
            <v>N</v>
          </cell>
          <cell r="L37">
            <v>2</v>
          </cell>
          <cell r="M37" t="str">
            <v/>
          </cell>
          <cell r="O37" t="e">
            <v>#N/A</v>
          </cell>
          <cell r="P37" t="e">
            <v>#N/A</v>
          </cell>
          <cell r="Q37" t="e">
            <v>#N/A</v>
          </cell>
          <cell r="T37" t="str">
            <v/>
          </cell>
          <cell r="U37" t="str">
            <v>N</v>
          </cell>
          <cell r="V37">
            <v>2</v>
          </cell>
          <cell r="W37" t="str">
            <v/>
          </cell>
          <cell r="Y37" t="e">
            <v>#N/A</v>
          </cell>
          <cell r="Z37" t="e">
            <v>#N/A</v>
          </cell>
          <cell r="AA37" t="e">
            <v>#N/A</v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5a</v>
          </cell>
          <cell r="C38" t="str">
            <v>VILLERS</v>
          </cell>
          <cell r="E38" t="e">
            <v>#N/A</v>
          </cell>
          <cell r="F38" t="e">
            <v>#N/A</v>
          </cell>
          <cell r="G38" t="e">
            <v>#N/A</v>
          </cell>
          <cell r="J38" t="str">
            <v/>
          </cell>
          <cell r="K38" t="str">
            <v>N</v>
          </cell>
          <cell r="L38">
            <v>2</v>
          </cell>
          <cell r="M38" t="str">
            <v/>
          </cell>
          <cell r="O38" t="e">
            <v>#N/A</v>
          </cell>
          <cell r="P38" t="e">
            <v>#N/A</v>
          </cell>
          <cell r="Q38" t="e">
            <v>#N/A</v>
          </cell>
          <cell r="T38" t="str">
            <v/>
          </cell>
          <cell r="U38" t="str">
            <v>N</v>
          </cell>
          <cell r="V38">
            <v>2</v>
          </cell>
          <cell r="W38" t="str">
            <v/>
          </cell>
          <cell r="Y38" t="e">
            <v>#N/A</v>
          </cell>
          <cell r="Z38" t="e">
            <v>#N/A</v>
          </cell>
          <cell r="AA38" t="e">
            <v>#N/A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5b</v>
          </cell>
          <cell r="C39" t="str">
            <v>ST JUST 2</v>
          </cell>
          <cell r="E39" t="e">
            <v>#N/A</v>
          </cell>
          <cell r="F39" t="e">
            <v>#N/A</v>
          </cell>
          <cell r="G39" t="e">
            <v>#N/A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M39" t="str">
            <v/>
          </cell>
          <cell r="O39" t="e">
            <v>#N/A</v>
          </cell>
          <cell r="P39" t="e">
            <v>#N/A</v>
          </cell>
          <cell r="Q39" t="e">
            <v>#N/A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W39" t="str">
            <v/>
          </cell>
          <cell r="Y39" t="e">
            <v>#N/A</v>
          </cell>
          <cell r="Z39" t="e">
            <v>#N/A</v>
          </cell>
          <cell r="AA39" t="e">
            <v>#N/A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5c</v>
          </cell>
          <cell r="C40" t="str">
            <v>SENLIS</v>
          </cell>
          <cell r="E40" t="e">
            <v>#N/A</v>
          </cell>
          <cell r="F40" t="e">
            <v>#N/A</v>
          </cell>
          <cell r="G40" t="e">
            <v>#N/A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 t="e">
            <v>#N/A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 t="e">
            <v>#N/A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5d</v>
          </cell>
          <cell r="C41" t="str">
            <v>BEAUVAIS 2</v>
          </cell>
          <cell r="E41" t="e">
            <v>#N/A</v>
          </cell>
          <cell r="F41" t="e">
            <v>#N/A</v>
          </cell>
          <cell r="G41" t="e">
            <v>#N/A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 t="e">
            <v>#N/A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 t="e">
            <v>#N/A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5e</v>
          </cell>
          <cell r="C42" t="str">
            <v>BEAUVAIS 1</v>
          </cell>
          <cell r="E42" t="e">
            <v>#N/A</v>
          </cell>
          <cell r="F42" t="e">
            <v>#N/A</v>
          </cell>
          <cell r="G42" t="e">
            <v>#N/A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 t="e">
            <v>#N/A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 t="e">
            <v>#N/A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5F</v>
          </cell>
          <cell r="C43" t="str">
            <v>CHAMBLY</v>
          </cell>
          <cell r="E43" t="e">
            <v>#N/A</v>
          </cell>
          <cell r="F43" t="e">
            <v>#N/A</v>
          </cell>
          <cell r="G43" t="e">
            <v>#N/A</v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 t="e">
            <v>#N/A</v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 t="e">
            <v>#N/A</v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5G</v>
          </cell>
          <cell r="C44" t="str">
            <v>ST JUST 1</v>
          </cell>
          <cell r="E44" t="e">
            <v>#N/A</v>
          </cell>
          <cell r="F44" t="e">
            <v>#N/A</v>
          </cell>
          <cell r="G44" t="e">
            <v>#N/A</v>
          </cell>
          <cell r="I44" t="str">
            <v/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 t="e">
            <v>#N/A</v>
          </cell>
          <cell r="S44" t="str">
            <v/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 t="e">
            <v>#N/A</v>
          </cell>
          <cell r="AC44" t="str">
            <v/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5H</v>
          </cell>
          <cell r="C45" t="str">
            <v>MERU</v>
          </cell>
          <cell r="E45" t="e">
            <v>#N/A</v>
          </cell>
          <cell r="F45" t="e">
            <v>#N/A</v>
          </cell>
          <cell r="G45" t="e">
            <v>#N/A</v>
          </cell>
          <cell r="J45" t="str">
            <v/>
          </cell>
          <cell r="K45" t="str">
            <v>N</v>
          </cell>
          <cell r="L45">
            <v>2</v>
          </cell>
          <cell r="M45" t="str">
            <v/>
          </cell>
          <cell r="O45" t="e">
            <v>#N/A</v>
          </cell>
          <cell r="P45" t="e">
            <v>#N/A</v>
          </cell>
          <cell r="Q45" t="e">
            <v>#N/A</v>
          </cell>
          <cell r="T45" t="str">
            <v/>
          </cell>
          <cell r="U45" t="str">
            <v>N</v>
          </cell>
          <cell r="V45">
            <v>2</v>
          </cell>
          <cell r="W45" t="str">
            <v/>
          </cell>
          <cell r="Y45" t="e">
            <v>#N/A</v>
          </cell>
          <cell r="Z45" t="e">
            <v>#N/A</v>
          </cell>
          <cell r="AA45" t="e">
            <v>#N/A</v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6a</v>
          </cell>
          <cell r="C46" t="str">
            <v>MERU</v>
          </cell>
          <cell r="E46" t="e">
            <v>#N/A</v>
          </cell>
          <cell r="F46" t="e">
            <v>#N/A</v>
          </cell>
          <cell r="G46" t="e">
            <v>#N/A</v>
          </cell>
          <cell r="J46" t="str">
            <v/>
          </cell>
          <cell r="K46" t="str">
            <v>N</v>
          </cell>
          <cell r="L46">
            <v>2</v>
          </cell>
          <cell r="M46" t="str">
            <v/>
          </cell>
          <cell r="O46" t="e">
            <v>#N/A</v>
          </cell>
          <cell r="P46" t="e">
            <v>#N/A</v>
          </cell>
          <cell r="Q46" t="e">
            <v>#N/A</v>
          </cell>
          <cell r="T46" t="str">
            <v/>
          </cell>
          <cell r="U46" t="str">
            <v>N</v>
          </cell>
          <cell r="V46">
            <v>2</v>
          </cell>
          <cell r="W46" t="str">
            <v/>
          </cell>
          <cell r="Y46" t="e">
            <v>#N/A</v>
          </cell>
          <cell r="Z46" t="e">
            <v>#N/A</v>
          </cell>
          <cell r="AA46" t="e">
            <v>#N/A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6b</v>
          </cell>
          <cell r="C47" t="str">
            <v>BEAUVAIS 1</v>
          </cell>
          <cell r="E47" t="e">
            <v>#N/A</v>
          </cell>
          <cell r="F47" t="e">
            <v>#N/A</v>
          </cell>
          <cell r="G47" t="e">
            <v>#N/A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M47" t="str">
            <v/>
          </cell>
          <cell r="O47" t="e">
            <v>#N/A</v>
          </cell>
          <cell r="P47" t="e">
            <v>#N/A</v>
          </cell>
          <cell r="Q47" t="e">
            <v>#N/A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W47" t="str">
            <v/>
          </cell>
          <cell r="Y47" t="e">
            <v>#N/A</v>
          </cell>
          <cell r="Z47" t="e">
            <v>#N/A</v>
          </cell>
          <cell r="AA47" t="e">
            <v>#N/A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6c</v>
          </cell>
          <cell r="C48" t="str">
            <v>ST JUST 2</v>
          </cell>
          <cell r="E48" t="e">
            <v>#N/A</v>
          </cell>
          <cell r="F48" t="e">
            <v>#N/A</v>
          </cell>
          <cell r="G48" t="e">
            <v>#N/A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 t="e">
            <v>#N/A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 t="e">
            <v>#N/A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6d</v>
          </cell>
          <cell r="C49" t="str">
            <v>BEAUVAIS 2</v>
          </cell>
          <cell r="E49" t="e">
            <v>#N/A</v>
          </cell>
          <cell r="F49" t="e">
            <v>#N/A</v>
          </cell>
          <cell r="G49" t="e">
            <v>#N/A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 t="e">
            <v>#N/A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 t="e">
            <v>#N/A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6e</v>
          </cell>
          <cell r="C50" t="str">
            <v>CHAMBLY</v>
          </cell>
          <cell r="E50" t="e">
            <v>#N/A</v>
          </cell>
          <cell r="F50" t="e">
            <v>#N/A</v>
          </cell>
          <cell r="G50" t="e">
            <v>#N/A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 t="e">
            <v>#N/A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 t="e">
            <v>#N/A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6F</v>
          </cell>
          <cell r="C51" t="str">
            <v>ST JUST 1</v>
          </cell>
          <cell r="E51" t="e">
            <v>#N/A</v>
          </cell>
          <cell r="F51" t="e">
            <v>#N/A</v>
          </cell>
          <cell r="G51" t="e">
            <v>#N/A</v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 t="e">
            <v>#N/A</v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 t="e">
            <v>#N/A</v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6G</v>
          </cell>
          <cell r="C52" t="str">
            <v>VILLERS</v>
          </cell>
          <cell r="E52" t="e">
            <v>#N/A</v>
          </cell>
          <cell r="F52" t="e">
            <v>#N/A</v>
          </cell>
          <cell r="G52" t="e">
            <v>#N/A</v>
          </cell>
          <cell r="I52" t="str">
            <v/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 t="e">
            <v>#N/A</v>
          </cell>
          <cell r="S52" t="str">
            <v/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 t="e">
            <v>#N/A</v>
          </cell>
          <cell r="AC52" t="str">
            <v/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6H</v>
          </cell>
          <cell r="C53" t="str">
            <v>SENLIS</v>
          </cell>
          <cell r="E53" t="e">
            <v>#N/A</v>
          </cell>
          <cell r="F53" t="e">
            <v>#N/A</v>
          </cell>
          <cell r="G53" t="e">
            <v>#N/A</v>
          </cell>
          <cell r="J53" t="str">
            <v/>
          </cell>
          <cell r="K53" t="str">
            <v>N</v>
          </cell>
          <cell r="L53">
            <v>2</v>
          </cell>
          <cell r="M53" t="str">
            <v/>
          </cell>
          <cell r="O53" t="e">
            <v>#N/A</v>
          </cell>
          <cell r="P53" t="e">
            <v>#N/A</v>
          </cell>
          <cell r="Q53" t="e">
            <v>#N/A</v>
          </cell>
          <cell r="T53" t="str">
            <v/>
          </cell>
          <cell r="U53" t="str">
            <v>N</v>
          </cell>
          <cell r="V53">
            <v>2</v>
          </cell>
          <cell r="W53" t="str">
            <v/>
          </cell>
          <cell r="Y53" t="e">
            <v>#N/A</v>
          </cell>
          <cell r="Z53" t="e">
            <v>#N/A</v>
          </cell>
          <cell r="AA53" t="e">
            <v>#N/A</v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7a</v>
          </cell>
          <cell r="C54" t="str">
            <v>BEAUVAIS 1</v>
          </cell>
          <cell r="E54" t="e">
            <v>#N/A</v>
          </cell>
          <cell r="F54" t="e">
            <v>#N/A</v>
          </cell>
          <cell r="G54" t="e">
            <v>#N/A</v>
          </cell>
          <cell r="J54" t="str">
            <v/>
          </cell>
          <cell r="K54" t="str">
            <v>N</v>
          </cell>
          <cell r="L54">
            <v>2</v>
          </cell>
          <cell r="M54" t="str">
            <v/>
          </cell>
          <cell r="O54" t="e">
            <v>#N/A</v>
          </cell>
          <cell r="P54" t="e">
            <v>#N/A</v>
          </cell>
          <cell r="Q54" t="e">
            <v>#N/A</v>
          </cell>
          <cell r="T54" t="str">
            <v/>
          </cell>
          <cell r="U54" t="str">
            <v>N</v>
          </cell>
          <cell r="V54">
            <v>2</v>
          </cell>
          <cell r="W54" t="str">
            <v/>
          </cell>
          <cell r="Y54" t="e">
            <v>#N/A</v>
          </cell>
          <cell r="Z54" t="e">
            <v>#N/A</v>
          </cell>
          <cell r="AA54" t="e">
            <v>#N/A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7b</v>
          </cell>
          <cell r="C55" t="str">
            <v>VILLERS</v>
          </cell>
          <cell r="E55" t="e">
            <v>#N/A</v>
          </cell>
          <cell r="F55" t="e">
            <v>#N/A</v>
          </cell>
          <cell r="G55" t="e">
            <v>#N/A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M55" t="str">
            <v/>
          </cell>
          <cell r="O55" t="e">
            <v>#N/A</v>
          </cell>
          <cell r="P55" t="e">
            <v>#N/A</v>
          </cell>
          <cell r="Q55" t="e">
            <v>#N/A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W55" t="str">
            <v/>
          </cell>
          <cell r="Y55" t="e">
            <v>#N/A</v>
          </cell>
          <cell r="Z55" t="e">
            <v>#N/A</v>
          </cell>
          <cell r="AA55" t="e">
            <v>#N/A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7c</v>
          </cell>
          <cell r="C56" t="str">
            <v>MERU</v>
          </cell>
          <cell r="E56" t="e">
            <v>#N/A</v>
          </cell>
          <cell r="F56" t="e">
            <v>#N/A</v>
          </cell>
          <cell r="G56" t="e">
            <v>#N/A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 t="e">
            <v>#N/A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 t="e">
            <v>#N/A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7d</v>
          </cell>
          <cell r="C57" t="str">
            <v>SENLIS</v>
          </cell>
          <cell r="E57" t="e">
            <v>#N/A</v>
          </cell>
          <cell r="F57" t="e">
            <v>#N/A</v>
          </cell>
          <cell r="G57" t="e">
            <v>#N/A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 t="e">
            <v>#N/A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 t="e">
            <v>#N/A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7e</v>
          </cell>
          <cell r="C58" t="str">
            <v>BEAUVAIS 2</v>
          </cell>
          <cell r="E58" t="e">
            <v>#N/A</v>
          </cell>
          <cell r="F58" t="e">
            <v>#N/A</v>
          </cell>
          <cell r="G58" t="e">
            <v>#N/A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 t="e">
            <v>#N/A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 t="e">
            <v>#N/A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7F</v>
          </cell>
          <cell r="C59" t="str">
            <v>ST JUST 1</v>
          </cell>
          <cell r="E59" t="e">
            <v>#N/A</v>
          </cell>
          <cell r="F59" t="e">
            <v>#N/A</v>
          </cell>
          <cell r="G59" t="e">
            <v>#N/A</v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 t="e">
            <v>#N/A</v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 t="e">
            <v>#N/A</v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7G</v>
          </cell>
          <cell r="C60" t="str">
            <v>ST JUST 2</v>
          </cell>
          <cell r="E60" t="e">
            <v>#N/A</v>
          </cell>
          <cell r="F60" t="e">
            <v>#N/A</v>
          </cell>
          <cell r="G60" t="e">
            <v>#N/A</v>
          </cell>
          <cell r="I60" t="str">
            <v/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 t="e">
            <v>#N/A</v>
          </cell>
          <cell r="S60" t="str">
            <v/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 t="e">
            <v>#N/A</v>
          </cell>
          <cell r="AC60" t="str">
            <v/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7H</v>
          </cell>
          <cell r="C61" t="str">
            <v>CHAMBLY</v>
          </cell>
          <cell r="E61" t="e">
            <v>#N/A</v>
          </cell>
          <cell r="F61" t="e">
            <v>#N/A</v>
          </cell>
          <cell r="G61" t="e">
            <v>#N/A</v>
          </cell>
          <cell r="J61" t="str">
            <v/>
          </cell>
          <cell r="K61" t="str">
            <v>N</v>
          </cell>
          <cell r="L61">
            <v>2</v>
          </cell>
          <cell r="M61" t="str">
            <v/>
          </cell>
          <cell r="O61" t="e">
            <v>#N/A</v>
          </cell>
          <cell r="P61" t="e">
            <v>#N/A</v>
          </cell>
          <cell r="Q61" t="e">
            <v>#N/A</v>
          </cell>
          <cell r="T61" t="str">
            <v/>
          </cell>
          <cell r="U61" t="str">
            <v>N</v>
          </cell>
          <cell r="V61">
            <v>2</v>
          </cell>
          <cell r="W61" t="str">
            <v/>
          </cell>
          <cell r="Y61" t="e">
            <v>#N/A</v>
          </cell>
          <cell r="Z61" t="e">
            <v>#N/A</v>
          </cell>
          <cell r="AA61" t="e">
            <v>#N/A</v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</sheetData>
      <sheetData sheetId="14">
        <row r="6">
          <cell r="B6" t="str">
            <v>8a</v>
          </cell>
          <cell r="C6">
            <v>1</v>
          </cell>
          <cell r="E6" t="e">
            <v>#N/A</v>
          </cell>
          <cell r="F6" t="e">
            <v>#N/A</v>
          </cell>
          <cell r="G6" t="e">
            <v>#N/A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8b</v>
          </cell>
          <cell r="C7">
            <v>4</v>
          </cell>
          <cell r="E7" t="e">
            <v>#N/A</v>
          </cell>
          <cell r="F7" t="e">
            <v>#N/A</v>
          </cell>
          <cell r="G7" t="e">
            <v>#N/A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8c</v>
          </cell>
          <cell r="C8">
            <v>2</v>
          </cell>
          <cell r="E8" t="e">
            <v>#N/A</v>
          </cell>
          <cell r="F8" t="e">
            <v>#N/A</v>
          </cell>
          <cell r="G8" t="e">
            <v>#N/A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8d</v>
          </cell>
          <cell r="C9">
            <v>3</v>
          </cell>
          <cell r="E9" t="e">
            <v>#N/A</v>
          </cell>
          <cell r="F9" t="e">
            <v>#N/A</v>
          </cell>
          <cell r="G9" t="e">
            <v>#N/A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8e</v>
          </cell>
          <cell r="C10">
            <v>5</v>
          </cell>
          <cell r="E10" t="e">
            <v>#N/A</v>
          </cell>
          <cell r="F10" t="e">
            <v>#N/A</v>
          </cell>
          <cell r="G10" t="e">
            <v>#N/A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8F</v>
          </cell>
          <cell r="C11">
            <v>8</v>
          </cell>
          <cell r="E11" t="e">
            <v>#N/A</v>
          </cell>
          <cell r="F11" t="e">
            <v>#N/A</v>
          </cell>
          <cell r="G11" t="e">
            <v>#N/A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8G</v>
          </cell>
          <cell r="C12">
            <v>6</v>
          </cell>
          <cell r="E12" t="e">
            <v>#N/A</v>
          </cell>
          <cell r="F12" t="e">
            <v>#N/A</v>
          </cell>
          <cell r="G12" t="e">
            <v>#N/A</v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8H</v>
          </cell>
          <cell r="C13">
            <v>7</v>
          </cell>
          <cell r="E13" t="e">
            <v>#N/A</v>
          </cell>
          <cell r="F13" t="e">
            <v>#N/A</v>
          </cell>
          <cell r="G13" t="e">
            <v>#N/A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9a</v>
          </cell>
          <cell r="C14">
            <v>3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9b</v>
          </cell>
          <cell r="C15">
            <v>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9c</v>
          </cell>
          <cell r="C16">
            <v>4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9d</v>
          </cell>
          <cell r="C17">
            <v>2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9e</v>
          </cell>
          <cell r="C18">
            <v>7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9F</v>
          </cell>
          <cell r="C19">
            <v>5</v>
          </cell>
          <cell r="E19" t="e">
            <v>#N/A</v>
          </cell>
          <cell r="F19" t="e">
            <v>#N/A</v>
          </cell>
          <cell r="G19" t="e">
            <v>#N/A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9G</v>
          </cell>
          <cell r="C20">
            <v>8</v>
          </cell>
          <cell r="E20" t="e">
            <v>#N/A</v>
          </cell>
          <cell r="F20" t="e">
            <v>#N/A</v>
          </cell>
          <cell r="G20" t="e">
            <v>#N/A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9H</v>
          </cell>
          <cell r="C21">
            <v>6</v>
          </cell>
          <cell r="E21" t="e">
            <v>#N/A</v>
          </cell>
          <cell r="F21" t="e">
            <v>#N/A</v>
          </cell>
          <cell r="G21" t="e">
            <v>#N/A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10a</v>
          </cell>
          <cell r="C22">
            <v>1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10b</v>
          </cell>
          <cell r="C23">
            <v>2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10c</v>
          </cell>
          <cell r="C24">
            <v>3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10d</v>
          </cell>
          <cell r="C25">
            <v>4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10e</v>
          </cell>
          <cell r="C26">
            <v>5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10F</v>
          </cell>
          <cell r="C27">
            <v>6</v>
          </cell>
          <cell r="E27" t="e">
            <v>#N/A</v>
          </cell>
          <cell r="F27" t="e">
            <v>#N/A</v>
          </cell>
          <cell r="G27" t="e">
            <v>#N/A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10G</v>
          </cell>
          <cell r="C28">
            <v>7</v>
          </cell>
          <cell r="E28" t="e">
            <v>#N/A</v>
          </cell>
          <cell r="F28" t="e">
            <v>#N/A</v>
          </cell>
          <cell r="G28" t="e">
            <v>#N/A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10H</v>
          </cell>
          <cell r="C29">
            <v>8</v>
          </cell>
          <cell r="E29" t="e">
            <v>#N/A</v>
          </cell>
          <cell r="F29" t="e">
            <v>#N/A</v>
          </cell>
          <cell r="G29" t="e">
            <v>#N/A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</sheetData>
      <sheetData sheetId="15">
        <row r="6">
          <cell r="B6" t="str">
            <v>1a</v>
          </cell>
          <cell r="C6" t="str">
            <v>ST JUST 1</v>
          </cell>
          <cell r="E6" t="e">
            <v>#N/A</v>
          </cell>
          <cell r="F6" t="e">
            <v>#N/A</v>
          </cell>
          <cell r="G6">
            <v>60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>
            <v>60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>
            <v>30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ST JUST 2</v>
          </cell>
          <cell r="E7" t="e">
            <v>#N/A</v>
          </cell>
          <cell r="F7" t="e">
            <v>#N/A</v>
          </cell>
          <cell r="G7">
            <v>60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>
            <v>60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>
            <v>30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CREVECOEUR 1</v>
          </cell>
          <cell r="E8" t="e">
            <v>#N/A</v>
          </cell>
          <cell r="F8" t="e">
            <v>#N/A</v>
          </cell>
          <cell r="G8">
            <v>60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>
            <v>60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>
            <v>30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CREVECOEUR 2</v>
          </cell>
          <cell r="E9" t="e">
            <v>#N/A</v>
          </cell>
          <cell r="F9" t="e">
            <v>#N/A</v>
          </cell>
          <cell r="G9">
            <v>60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>
            <v>60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>
            <v>30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MERU</v>
          </cell>
          <cell r="E10" t="e">
            <v>#N/A</v>
          </cell>
          <cell r="F10" t="e">
            <v>#N/A</v>
          </cell>
          <cell r="G10">
            <v>60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>
            <v>60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>
            <v>30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SENLIS</v>
          </cell>
          <cell r="E11" t="e">
            <v>#N/A</v>
          </cell>
          <cell r="F11" t="e">
            <v>#N/A</v>
          </cell>
          <cell r="G11">
            <v>60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O11" t="e">
            <v>#N/A</v>
          </cell>
          <cell r="P11" t="e">
            <v>#N/A</v>
          </cell>
          <cell r="Q11">
            <v>60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Y11" t="e">
            <v>#N/A</v>
          </cell>
          <cell r="Z11" t="e">
            <v>#N/A</v>
          </cell>
          <cell r="AA11">
            <v>30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GOUVIEUX</v>
          </cell>
          <cell r="E12" t="e">
            <v>#N/A</v>
          </cell>
          <cell r="F12" t="e">
            <v>#N/A</v>
          </cell>
          <cell r="G12">
            <v>60</v>
          </cell>
          <cell r="J12" t="str">
            <v/>
          </cell>
          <cell r="K12" t="str">
            <v>N</v>
          </cell>
          <cell r="L12">
            <v>2</v>
          </cell>
          <cell r="O12" t="e">
            <v>#N/A</v>
          </cell>
          <cell r="P12" t="e">
            <v>#N/A</v>
          </cell>
          <cell r="Q12">
            <v>60</v>
          </cell>
          <cell r="T12" t="str">
            <v/>
          </cell>
          <cell r="U12" t="str">
            <v>N</v>
          </cell>
          <cell r="V12">
            <v>2</v>
          </cell>
          <cell r="Y12" t="e">
            <v>#N/A</v>
          </cell>
          <cell r="Z12" t="e">
            <v>#N/A</v>
          </cell>
          <cell r="AA12">
            <v>30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LIANCOURT</v>
          </cell>
          <cell r="E13" t="e">
            <v>#N/A</v>
          </cell>
          <cell r="F13" t="e">
            <v>#N/A</v>
          </cell>
          <cell r="G13">
            <v>60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O13" t="e">
            <v>#N/A</v>
          </cell>
          <cell r="P13" t="e">
            <v>#N/A</v>
          </cell>
          <cell r="Q13">
            <v>60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Y13" t="e">
            <v>#N/A</v>
          </cell>
          <cell r="Z13" t="e">
            <v>#N/A</v>
          </cell>
          <cell r="AA13">
            <v>30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1i</v>
          </cell>
          <cell r="C14" t="str">
            <v>CHAMBLY</v>
          </cell>
          <cell r="E14" t="e">
            <v>#N/A</v>
          </cell>
          <cell r="F14" t="e">
            <v>#N/A</v>
          </cell>
          <cell r="G14">
            <v>60</v>
          </cell>
          <cell r="J14" t="str">
            <v/>
          </cell>
          <cell r="K14" t="str">
            <v>N</v>
          </cell>
          <cell r="L14">
            <v>2</v>
          </cell>
          <cell r="O14" t="e">
            <v>#N/A</v>
          </cell>
          <cell r="P14" t="e">
            <v>#N/A</v>
          </cell>
          <cell r="Q14">
            <v>60</v>
          </cell>
          <cell r="T14" t="str">
            <v/>
          </cell>
          <cell r="U14" t="str">
            <v>N</v>
          </cell>
          <cell r="V14">
            <v>2</v>
          </cell>
          <cell r="Y14" t="e">
            <v>#N/A</v>
          </cell>
          <cell r="Z14" t="e">
            <v>#N/A</v>
          </cell>
          <cell r="AA14">
            <v>30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1j</v>
          </cell>
          <cell r="C15" t="e">
            <v>#N/A</v>
          </cell>
          <cell r="E15" t="e">
            <v>#N/A</v>
          </cell>
          <cell r="F15" t="e">
            <v>#N/A</v>
          </cell>
          <cell r="G15">
            <v>60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>
            <v>60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>
            <v>30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2a</v>
          </cell>
          <cell r="C16" t="str">
            <v>LIANCOURT</v>
          </cell>
          <cell r="E16" t="e">
            <v>#N/A</v>
          </cell>
          <cell r="F16" t="e">
            <v>#N/A</v>
          </cell>
          <cell r="G16">
            <v>60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>
            <v>60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>
            <v>30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2b</v>
          </cell>
          <cell r="C17" t="str">
            <v>CREVECOEUR 1</v>
          </cell>
          <cell r="E17" t="e">
            <v>#N/A</v>
          </cell>
          <cell r="F17" t="e">
            <v>#N/A</v>
          </cell>
          <cell r="G17">
            <v>60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>
            <v>60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>
            <v>30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2C</v>
          </cell>
          <cell r="C18" t="str">
            <v>CREVECOEUR 2</v>
          </cell>
          <cell r="E18" t="e">
            <v>#N/A</v>
          </cell>
          <cell r="F18" t="e">
            <v>#N/A</v>
          </cell>
          <cell r="G18">
            <v>60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>
            <v>60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>
            <v>30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2D</v>
          </cell>
          <cell r="C19" t="str">
            <v>ST JUST 1</v>
          </cell>
          <cell r="E19" t="e">
            <v>#N/A</v>
          </cell>
          <cell r="F19" t="e">
            <v>#N/A</v>
          </cell>
          <cell r="G19">
            <v>60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>
            <v>60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>
            <v>30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2E</v>
          </cell>
          <cell r="C20" t="str">
            <v>SENLIS</v>
          </cell>
          <cell r="E20" t="e">
            <v>#N/A</v>
          </cell>
          <cell r="F20" t="e">
            <v>#N/A</v>
          </cell>
          <cell r="G20">
            <v>60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>
            <v>60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>
            <v>30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2f</v>
          </cell>
          <cell r="C21" t="str">
            <v>CHAMBLY</v>
          </cell>
          <cell r="E21" t="e">
            <v>#N/A</v>
          </cell>
          <cell r="F21" t="e">
            <v>#N/A</v>
          </cell>
          <cell r="G21">
            <v>60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O21" t="e">
            <v>#N/A</v>
          </cell>
          <cell r="P21" t="e">
            <v>#N/A</v>
          </cell>
          <cell r="Q21">
            <v>60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Y21" t="e">
            <v>#N/A</v>
          </cell>
          <cell r="Z21" t="e">
            <v>#N/A</v>
          </cell>
          <cell r="AA21">
            <v>30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2g</v>
          </cell>
          <cell r="C22" t="str">
            <v>GOUVIEUX</v>
          </cell>
          <cell r="E22" t="e">
            <v>#N/A</v>
          </cell>
          <cell r="F22" t="e">
            <v>#N/A</v>
          </cell>
          <cell r="G22">
            <v>60</v>
          </cell>
          <cell r="J22" t="str">
            <v/>
          </cell>
          <cell r="K22" t="str">
            <v>N</v>
          </cell>
          <cell r="L22">
            <v>2</v>
          </cell>
          <cell r="O22" t="e">
            <v>#N/A</v>
          </cell>
          <cell r="P22" t="e">
            <v>#N/A</v>
          </cell>
          <cell r="Q22">
            <v>60</v>
          </cell>
          <cell r="T22" t="str">
            <v/>
          </cell>
          <cell r="U22" t="str">
            <v>N</v>
          </cell>
          <cell r="V22">
            <v>2</v>
          </cell>
          <cell r="Y22" t="e">
            <v>#N/A</v>
          </cell>
          <cell r="Z22" t="e">
            <v>#N/A</v>
          </cell>
          <cell r="AA22">
            <v>30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2h</v>
          </cell>
          <cell r="C23" t="str">
            <v>MERU</v>
          </cell>
          <cell r="E23" t="e">
            <v>#N/A</v>
          </cell>
          <cell r="F23" t="e">
            <v>#N/A</v>
          </cell>
          <cell r="G23">
            <v>60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O23" t="e">
            <v>#N/A</v>
          </cell>
          <cell r="P23" t="e">
            <v>#N/A</v>
          </cell>
          <cell r="Q23">
            <v>60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Y23" t="e">
            <v>#N/A</v>
          </cell>
          <cell r="Z23" t="e">
            <v>#N/A</v>
          </cell>
          <cell r="AA23">
            <v>30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3a</v>
          </cell>
          <cell r="C24" t="str">
            <v>ST JUST 2</v>
          </cell>
          <cell r="E24" t="e">
            <v>#N/A</v>
          </cell>
          <cell r="F24" t="e">
            <v>#N/A</v>
          </cell>
          <cell r="G24">
            <v>60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>
            <v>60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>
            <v>30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3b</v>
          </cell>
          <cell r="C25" t="str">
            <v>LIANCOURT</v>
          </cell>
          <cell r="E25" t="e">
            <v>#N/A</v>
          </cell>
          <cell r="F25" t="e">
            <v>#N/A</v>
          </cell>
          <cell r="G25">
            <v>60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>
            <v>60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>
            <v>30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3C</v>
          </cell>
          <cell r="C26" t="str">
            <v>MERU</v>
          </cell>
          <cell r="E26" t="e">
            <v>#N/A</v>
          </cell>
          <cell r="F26" t="e">
            <v>#N/A</v>
          </cell>
          <cell r="G26">
            <v>60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>
            <v>60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>
            <v>30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3D</v>
          </cell>
          <cell r="C27" t="str">
            <v>CREVECOEUR 1</v>
          </cell>
          <cell r="E27" t="e">
            <v>#N/A</v>
          </cell>
          <cell r="F27" t="e">
            <v>#N/A</v>
          </cell>
          <cell r="G27">
            <v>60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>
            <v>60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>
            <v>30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3E</v>
          </cell>
          <cell r="C28" t="str">
            <v>SENLIS</v>
          </cell>
          <cell r="E28" t="e">
            <v>#N/A</v>
          </cell>
          <cell r="F28" t="e">
            <v>#N/A</v>
          </cell>
          <cell r="G28">
            <v>60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>
            <v>60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>
            <v>30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3f</v>
          </cell>
          <cell r="C29" t="str">
            <v>CREVECOEUR 2</v>
          </cell>
          <cell r="E29" t="e">
            <v>#N/A</v>
          </cell>
          <cell r="F29" t="e">
            <v>#N/A</v>
          </cell>
          <cell r="G29">
            <v>60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O29" t="e">
            <v>#N/A</v>
          </cell>
          <cell r="P29" t="e">
            <v>#N/A</v>
          </cell>
          <cell r="Q29">
            <v>60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Y29" t="e">
            <v>#N/A</v>
          </cell>
          <cell r="Z29" t="e">
            <v>#N/A</v>
          </cell>
          <cell r="AA29">
            <v>30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3g</v>
          </cell>
          <cell r="C30" t="str">
            <v>CHAMBLY</v>
          </cell>
          <cell r="E30" t="e">
            <v>#N/A</v>
          </cell>
          <cell r="F30" t="e">
            <v>#N/A</v>
          </cell>
          <cell r="G30">
            <v>60</v>
          </cell>
          <cell r="J30" t="str">
            <v/>
          </cell>
          <cell r="K30" t="str">
            <v>N</v>
          </cell>
          <cell r="L30">
            <v>2</v>
          </cell>
          <cell r="O30" t="e">
            <v>#N/A</v>
          </cell>
          <cell r="P30" t="e">
            <v>#N/A</v>
          </cell>
          <cell r="Q30">
            <v>60</v>
          </cell>
          <cell r="T30" t="str">
            <v/>
          </cell>
          <cell r="U30" t="str">
            <v>N</v>
          </cell>
          <cell r="V30">
            <v>2</v>
          </cell>
          <cell r="Y30" t="e">
            <v>#N/A</v>
          </cell>
          <cell r="Z30" t="e">
            <v>#N/A</v>
          </cell>
          <cell r="AA30">
            <v>30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3h</v>
          </cell>
          <cell r="C31" t="str">
            <v>GOUVIEUX</v>
          </cell>
          <cell r="E31" t="e">
            <v>#N/A</v>
          </cell>
          <cell r="F31" t="e">
            <v>#N/A</v>
          </cell>
          <cell r="G31">
            <v>60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O31" t="e">
            <v>#N/A</v>
          </cell>
          <cell r="P31" t="e">
            <v>#N/A</v>
          </cell>
          <cell r="Q31">
            <v>60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Y31" t="e">
            <v>#N/A</v>
          </cell>
          <cell r="Z31" t="e">
            <v>#N/A</v>
          </cell>
          <cell r="AA31">
            <v>30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4a</v>
          </cell>
          <cell r="C32" t="str">
            <v>ST JUST 1</v>
          </cell>
          <cell r="E32" t="e">
            <v>#N/A</v>
          </cell>
          <cell r="F32" t="e">
            <v>#N/A</v>
          </cell>
          <cell r="G32">
            <v>60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>
            <v>60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>
            <v>30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4b</v>
          </cell>
          <cell r="C33" t="str">
            <v>MERU</v>
          </cell>
          <cell r="E33" t="e">
            <v>#N/A</v>
          </cell>
          <cell r="F33" t="e">
            <v>#N/A</v>
          </cell>
          <cell r="G33">
            <v>60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>
            <v>60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>
            <v>30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4C</v>
          </cell>
          <cell r="C34" t="str">
            <v>CREVECOEUR 2</v>
          </cell>
          <cell r="E34" t="e">
            <v>#N/A</v>
          </cell>
          <cell r="F34" t="e">
            <v>#N/A</v>
          </cell>
          <cell r="G34">
            <v>60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>
            <v>60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>
            <v>30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4D</v>
          </cell>
          <cell r="C35" t="str">
            <v>ST JUST 2</v>
          </cell>
          <cell r="E35" t="e">
            <v>#N/A</v>
          </cell>
          <cell r="F35" t="e">
            <v>#N/A</v>
          </cell>
          <cell r="G35">
            <v>60</v>
          </cell>
          <cell r="I35" t="str">
            <v/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>
            <v>60</v>
          </cell>
          <cell r="S35" t="str">
            <v/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>
            <v>30</v>
          </cell>
          <cell r="AC35" t="str">
            <v/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4E</v>
          </cell>
          <cell r="C36" t="str">
            <v>LIANCOURT</v>
          </cell>
          <cell r="E36" t="e">
            <v>#N/A</v>
          </cell>
          <cell r="F36" t="e">
            <v>#N/A</v>
          </cell>
          <cell r="G36">
            <v>60</v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>
            <v>60</v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>
            <v>30</v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4f</v>
          </cell>
          <cell r="C37" t="str">
            <v>CHAMBLY</v>
          </cell>
          <cell r="E37" t="e">
            <v>#N/A</v>
          </cell>
          <cell r="F37" t="e">
            <v>#N/A</v>
          </cell>
          <cell r="G37">
            <v>60</v>
          </cell>
          <cell r="I37" t="str">
            <v/>
          </cell>
          <cell r="J37" t="str">
            <v/>
          </cell>
          <cell r="K37" t="str">
            <v>N</v>
          </cell>
          <cell r="L37">
            <v>2</v>
          </cell>
          <cell r="O37" t="e">
            <v>#N/A</v>
          </cell>
          <cell r="P37" t="e">
            <v>#N/A</v>
          </cell>
          <cell r="Q37">
            <v>60</v>
          </cell>
          <cell r="S37" t="str">
            <v/>
          </cell>
          <cell r="T37" t="str">
            <v/>
          </cell>
          <cell r="U37" t="str">
            <v>N</v>
          </cell>
          <cell r="V37">
            <v>2</v>
          </cell>
          <cell r="Y37" t="e">
            <v>#N/A</v>
          </cell>
          <cell r="Z37" t="e">
            <v>#N/A</v>
          </cell>
          <cell r="AA37">
            <v>30</v>
          </cell>
          <cell r="AC37" t="str">
            <v/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4g</v>
          </cell>
          <cell r="C38" t="str">
            <v>CREVECOEUR 1</v>
          </cell>
          <cell r="E38" t="e">
            <v>#N/A</v>
          </cell>
          <cell r="F38" t="e">
            <v>#N/A</v>
          </cell>
          <cell r="G38">
            <v>60</v>
          </cell>
          <cell r="J38" t="str">
            <v/>
          </cell>
          <cell r="K38" t="str">
            <v>N</v>
          </cell>
          <cell r="L38">
            <v>2</v>
          </cell>
          <cell r="O38" t="e">
            <v>#N/A</v>
          </cell>
          <cell r="P38" t="e">
            <v>#N/A</v>
          </cell>
          <cell r="Q38">
            <v>60</v>
          </cell>
          <cell r="T38" t="str">
            <v/>
          </cell>
          <cell r="U38" t="str">
            <v>N</v>
          </cell>
          <cell r="V38">
            <v>2</v>
          </cell>
          <cell r="Y38" t="e">
            <v>#N/A</v>
          </cell>
          <cell r="Z38" t="e">
            <v>#N/A</v>
          </cell>
          <cell r="AA38">
            <v>30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4h</v>
          </cell>
          <cell r="C39" t="str">
            <v>GOUVIEUX</v>
          </cell>
          <cell r="E39" t="e">
            <v>#N/A</v>
          </cell>
          <cell r="F39" t="e">
            <v>#N/A</v>
          </cell>
          <cell r="G39">
            <v>60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O39" t="e">
            <v>#N/A</v>
          </cell>
          <cell r="P39" t="e">
            <v>#N/A</v>
          </cell>
          <cell r="Q39">
            <v>60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Y39" t="e">
            <v>#N/A</v>
          </cell>
          <cell r="Z39" t="e">
            <v>#N/A</v>
          </cell>
          <cell r="AA39">
            <v>30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5a</v>
          </cell>
          <cell r="C40" t="str">
            <v>LIANCOURT</v>
          </cell>
          <cell r="E40" t="e">
            <v>#N/A</v>
          </cell>
          <cell r="F40" t="e">
            <v>#N/A</v>
          </cell>
          <cell r="G40">
            <v>60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>
            <v>60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>
            <v>30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5b</v>
          </cell>
          <cell r="C41" t="str">
            <v>ST JUST 1</v>
          </cell>
          <cell r="E41" t="e">
            <v>#N/A</v>
          </cell>
          <cell r="F41" t="e">
            <v>#N/A</v>
          </cell>
          <cell r="G41">
            <v>60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>
            <v>60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>
            <v>30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5C</v>
          </cell>
          <cell r="C42" t="str">
            <v>MERU</v>
          </cell>
          <cell r="E42" t="e">
            <v>#N/A</v>
          </cell>
          <cell r="F42" t="e">
            <v>#N/A</v>
          </cell>
          <cell r="G42">
            <v>60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>
            <v>60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>
            <v>30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5D</v>
          </cell>
          <cell r="C43" t="str">
            <v>CREVECOEUR 2</v>
          </cell>
          <cell r="E43" t="e">
            <v>#N/A</v>
          </cell>
          <cell r="F43" t="e">
            <v>#N/A</v>
          </cell>
          <cell r="G43">
            <v>60</v>
          </cell>
          <cell r="I43" t="str">
            <v/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>
            <v>60</v>
          </cell>
          <cell r="S43" t="str">
            <v/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>
            <v>30</v>
          </cell>
          <cell r="AC43" t="str">
            <v/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5E</v>
          </cell>
          <cell r="C44" t="str">
            <v>SENLIS</v>
          </cell>
          <cell r="E44" t="e">
            <v>#N/A</v>
          </cell>
          <cell r="F44" t="e">
            <v>#N/A</v>
          </cell>
          <cell r="G44">
            <v>60</v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>
            <v>60</v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>
            <v>30</v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5f</v>
          </cell>
          <cell r="C45" t="str">
            <v>ST JUST 2</v>
          </cell>
          <cell r="E45" t="e">
            <v>#N/A</v>
          </cell>
          <cell r="F45" t="e">
            <v>#N/A</v>
          </cell>
          <cell r="G45">
            <v>60</v>
          </cell>
          <cell r="I45" t="str">
            <v/>
          </cell>
          <cell r="J45" t="str">
            <v/>
          </cell>
          <cell r="K45" t="str">
            <v>N</v>
          </cell>
          <cell r="L45">
            <v>2</v>
          </cell>
          <cell r="O45" t="e">
            <v>#N/A</v>
          </cell>
          <cell r="P45" t="e">
            <v>#N/A</v>
          </cell>
          <cell r="Q45">
            <v>60</v>
          </cell>
          <cell r="S45" t="str">
            <v/>
          </cell>
          <cell r="T45" t="str">
            <v/>
          </cell>
          <cell r="U45" t="str">
            <v>N</v>
          </cell>
          <cell r="V45">
            <v>2</v>
          </cell>
          <cell r="Y45" t="e">
            <v>#N/A</v>
          </cell>
          <cell r="Z45" t="e">
            <v>#N/A</v>
          </cell>
          <cell r="AA45">
            <v>30</v>
          </cell>
          <cell r="AC45" t="str">
            <v/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5g</v>
          </cell>
          <cell r="C46" t="str">
            <v>CHAMBLY</v>
          </cell>
          <cell r="E46" t="e">
            <v>#N/A</v>
          </cell>
          <cell r="F46" t="e">
            <v>#N/A</v>
          </cell>
          <cell r="G46">
            <v>60</v>
          </cell>
          <cell r="J46" t="str">
            <v/>
          </cell>
          <cell r="K46" t="str">
            <v>N</v>
          </cell>
          <cell r="L46">
            <v>2</v>
          </cell>
          <cell r="O46" t="e">
            <v>#N/A</v>
          </cell>
          <cell r="P46" t="e">
            <v>#N/A</v>
          </cell>
          <cell r="Q46">
            <v>60</v>
          </cell>
          <cell r="T46" t="str">
            <v/>
          </cell>
          <cell r="U46" t="str">
            <v>N</v>
          </cell>
          <cell r="V46">
            <v>2</v>
          </cell>
          <cell r="Y46" t="e">
            <v>#N/A</v>
          </cell>
          <cell r="Z46" t="e">
            <v>#N/A</v>
          </cell>
          <cell r="AA46">
            <v>30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5h</v>
          </cell>
          <cell r="C47" t="str">
            <v>CREVECOEUR 1</v>
          </cell>
          <cell r="E47" t="e">
            <v>#N/A</v>
          </cell>
          <cell r="F47" t="e">
            <v>#N/A</v>
          </cell>
          <cell r="G47">
            <v>60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O47" t="e">
            <v>#N/A</v>
          </cell>
          <cell r="P47" t="e">
            <v>#N/A</v>
          </cell>
          <cell r="Q47">
            <v>60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Y47" t="e">
            <v>#N/A</v>
          </cell>
          <cell r="Z47" t="e">
            <v>#N/A</v>
          </cell>
          <cell r="AA47">
            <v>30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6a</v>
          </cell>
          <cell r="C48" t="str">
            <v>CREVECOEUR 2</v>
          </cell>
          <cell r="E48" t="e">
            <v>#N/A</v>
          </cell>
          <cell r="F48" t="e">
            <v>#N/A</v>
          </cell>
          <cell r="G48">
            <v>60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>
            <v>60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>
            <v>30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6b</v>
          </cell>
          <cell r="C49" t="str">
            <v>LIANCOURT</v>
          </cell>
          <cell r="E49" t="e">
            <v>#N/A</v>
          </cell>
          <cell r="F49" t="e">
            <v>#N/A</v>
          </cell>
          <cell r="G49">
            <v>60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>
            <v>60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>
            <v>30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6C</v>
          </cell>
          <cell r="C50" t="str">
            <v>ST JUST 1</v>
          </cell>
          <cell r="E50" t="e">
            <v>#N/A</v>
          </cell>
          <cell r="F50" t="e">
            <v>#N/A</v>
          </cell>
          <cell r="G50">
            <v>60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>
            <v>60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>
            <v>30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6D</v>
          </cell>
          <cell r="C51" t="str">
            <v>SENLIS</v>
          </cell>
          <cell r="E51" t="e">
            <v>#N/A</v>
          </cell>
          <cell r="F51" t="e">
            <v>#N/A</v>
          </cell>
          <cell r="G51">
            <v>60</v>
          </cell>
          <cell r="I51" t="str">
            <v/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>
            <v>60</v>
          </cell>
          <cell r="S51" t="str">
            <v/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>
            <v>30</v>
          </cell>
          <cell r="AC51" t="str">
            <v/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6E</v>
          </cell>
          <cell r="C52" t="str">
            <v>MERU</v>
          </cell>
          <cell r="E52" t="e">
            <v>#N/A</v>
          </cell>
          <cell r="F52" t="e">
            <v>#N/A</v>
          </cell>
          <cell r="G52">
            <v>60</v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>
            <v>60</v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>
            <v>30</v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6f</v>
          </cell>
          <cell r="C53" t="str">
            <v>CHAMBLY</v>
          </cell>
          <cell r="E53" t="e">
            <v>#N/A</v>
          </cell>
          <cell r="F53" t="e">
            <v>#N/A</v>
          </cell>
          <cell r="G53">
            <v>60</v>
          </cell>
          <cell r="I53" t="str">
            <v/>
          </cell>
          <cell r="J53" t="str">
            <v/>
          </cell>
          <cell r="K53" t="str">
            <v>N</v>
          </cell>
          <cell r="L53">
            <v>2</v>
          </cell>
          <cell r="O53" t="e">
            <v>#N/A</v>
          </cell>
          <cell r="P53" t="e">
            <v>#N/A</v>
          </cell>
          <cell r="Q53">
            <v>60</v>
          </cell>
          <cell r="S53" t="str">
            <v/>
          </cell>
          <cell r="T53" t="str">
            <v/>
          </cell>
          <cell r="U53" t="str">
            <v>N</v>
          </cell>
          <cell r="V53">
            <v>2</v>
          </cell>
          <cell r="Y53" t="e">
            <v>#N/A</v>
          </cell>
          <cell r="Z53" t="e">
            <v>#N/A</v>
          </cell>
          <cell r="AA53">
            <v>30</v>
          </cell>
          <cell r="AC53" t="str">
            <v/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6g</v>
          </cell>
          <cell r="C54" t="str">
            <v>ST JUST 2</v>
          </cell>
          <cell r="E54" t="e">
            <v>#N/A</v>
          </cell>
          <cell r="F54" t="e">
            <v>#N/A</v>
          </cell>
          <cell r="G54">
            <v>60</v>
          </cell>
          <cell r="J54" t="str">
            <v/>
          </cell>
          <cell r="K54" t="str">
            <v>N</v>
          </cell>
          <cell r="L54">
            <v>2</v>
          </cell>
          <cell r="O54" t="e">
            <v>#N/A</v>
          </cell>
          <cell r="P54" t="e">
            <v>#N/A</v>
          </cell>
          <cell r="Q54">
            <v>60</v>
          </cell>
          <cell r="T54" t="str">
            <v/>
          </cell>
          <cell r="U54" t="str">
            <v>N</v>
          </cell>
          <cell r="V54">
            <v>2</v>
          </cell>
          <cell r="Y54" t="e">
            <v>#N/A</v>
          </cell>
          <cell r="Z54" t="e">
            <v>#N/A</v>
          </cell>
          <cell r="AA54">
            <v>30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6h</v>
          </cell>
          <cell r="C55" t="str">
            <v>GOUVIEUX</v>
          </cell>
          <cell r="E55" t="e">
            <v>#N/A</v>
          </cell>
          <cell r="F55" t="e">
            <v>#N/A</v>
          </cell>
          <cell r="G55">
            <v>60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O55" t="e">
            <v>#N/A</v>
          </cell>
          <cell r="P55" t="e">
            <v>#N/A</v>
          </cell>
          <cell r="Q55">
            <v>60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Y55" t="e">
            <v>#N/A</v>
          </cell>
          <cell r="Z55" t="e">
            <v>#N/A</v>
          </cell>
          <cell r="AA55">
            <v>30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7a</v>
          </cell>
          <cell r="C56" t="str">
            <v>CREVECOEUR 1</v>
          </cell>
          <cell r="E56" t="e">
            <v>#N/A</v>
          </cell>
          <cell r="F56" t="e">
            <v>#N/A</v>
          </cell>
          <cell r="G56">
            <v>60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>
            <v>60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>
            <v>30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7b</v>
          </cell>
          <cell r="C57" t="str">
            <v>ST JUST 1</v>
          </cell>
          <cell r="E57" t="e">
            <v>#N/A</v>
          </cell>
          <cell r="F57" t="e">
            <v>#N/A</v>
          </cell>
          <cell r="G57">
            <v>60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>
            <v>60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>
            <v>30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7C</v>
          </cell>
          <cell r="C58" t="str">
            <v>LIANCOURT</v>
          </cell>
          <cell r="E58" t="e">
            <v>#N/A</v>
          </cell>
          <cell r="F58" t="e">
            <v>#N/A</v>
          </cell>
          <cell r="G58">
            <v>60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>
            <v>60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>
            <v>30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7D</v>
          </cell>
          <cell r="C59" t="str">
            <v>SENLIS</v>
          </cell>
          <cell r="E59" t="e">
            <v>#N/A</v>
          </cell>
          <cell r="F59" t="e">
            <v>#N/A</v>
          </cell>
          <cell r="G59">
            <v>60</v>
          </cell>
          <cell r="I59" t="str">
            <v/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>
            <v>60</v>
          </cell>
          <cell r="S59" t="str">
            <v/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>
            <v>30</v>
          </cell>
          <cell r="AC59" t="str">
            <v/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7E</v>
          </cell>
          <cell r="C60" t="str">
            <v>CHAMBLY</v>
          </cell>
          <cell r="E60" t="e">
            <v>#N/A</v>
          </cell>
          <cell r="F60" t="e">
            <v>#N/A</v>
          </cell>
          <cell r="G60">
            <v>60</v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>
            <v>60</v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>
            <v>30</v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7f</v>
          </cell>
          <cell r="C61" t="str">
            <v>ST JUST 2</v>
          </cell>
          <cell r="E61" t="e">
            <v>#N/A</v>
          </cell>
          <cell r="F61" t="e">
            <v>#N/A</v>
          </cell>
          <cell r="G61">
            <v>60</v>
          </cell>
          <cell r="I61" t="str">
            <v/>
          </cell>
          <cell r="J61" t="str">
            <v/>
          </cell>
          <cell r="K61" t="str">
            <v>N</v>
          </cell>
          <cell r="L61">
            <v>2</v>
          </cell>
          <cell r="O61" t="e">
            <v>#N/A</v>
          </cell>
          <cell r="P61" t="e">
            <v>#N/A</v>
          </cell>
          <cell r="Q61">
            <v>60</v>
          </cell>
          <cell r="S61" t="str">
            <v/>
          </cell>
          <cell r="T61" t="str">
            <v/>
          </cell>
          <cell r="U61" t="str">
            <v>N</v>
          </cell>
          <cell r="V61">
            <v>2</v>
          </cell>
          <cell r="Y61" t="e">
            <v>#N/A</v>
          </cell>
          <cell r="Z61" t="e">
            <v>#N/A</v>
          </cell>
          <cell r="AA61">
            <v>30</v>
          </cell>
          <cell r="AC61" t="str">
            <v/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  <row r="62">
          <cell r="B62" t="str">
            <v>7g</v>
          </cell>
          <cell r="C62" t="str">
            <v>CREVECOEUR 2</v>
          </cell>
          <cell r="E62" t="e">
            <v>#N/A</v>
          </cell>
          <cell r="F62" t="e">
            <v>#N/A</v>
          </cell>
          <cell r="G62">
            <v>60</v>
          </cell>
          <cell r="J62" t="str">
            <v/>
          </cell>
          <cell r="K62" t="str">
            <v>N</v>
          </cell>
          <cell r="L62">
            <v>2</v>
          </cell>
          <cell r="O62" t="e">
            <v>#N/A</v>
          </cell>
          <cell r="P62" t="e">
            <v>#N/A</v>
          </cell>
          <cell r="Q62">
            <v>60</v>
          </cell>
          <cell r="T62" t="str">
            <v/>
          </cell>
          <cell r="U62" t="str">
            <v>N</v>
          </cell>
          <cell r="V62">
            <v>2</v>
          </cell>
          <cell r="Y62" t="e">
            <v>#N/A</v>
          </cell>
          <cell r="Z62" t="e">
            <v>#N/A</v>
          </cell>
          <cell r="AA62">
            <v>30</v>
          </cell>
          <cell r="AD62" t="str">
            <v/>
          </cell>
          <cell r="AE62" t="str">
            <v>N</v>
          </cell>
          <cell r="AF62">
            <v>2</v>
          </cell>
          <cell r="AG62" t="str">
            <v/>
          </cell>
          <cell r="AH62">
            <v>0</v>
          </cell>
          <cell r="AI62">
            <v>0</v>
          </cell>
          <cell r="AJ62">
            <v>0</v>
          </cell>
          <cell r="AK62" t="str">
            <v/>
          </cell>
          <cell r="AL62" t="str">
            <v/>
          </cell>
          <cell r="AM62" t="str">
            <v/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 t="str">
            <v>NP</v>
          </cell>
        </row>
        <row r="63">
          <cell r="B63" t="str">
            <v>7h</v>
          </cell>
          <cell r="C63" t="str">
            <v>GOUVIEUX</v>
          </cell>
          <cell r="E63" t="e">
            <v>#N/A</v>
          </cell>
          <cell r="F63" t="e">
            <v>#N/A</v>
          </cell>
          <cell r="G63">
            <v>60</v>
          </cell>
          <cell r="I63" t="str">
            <v/>
          </cell>
          <cell r="J63" t="str">
            <v/>
          </cell>
          <cell r="K63" t="str">
            <v>N</v>
          </cell>
          <cell r="L63">
            <v>2</v>
          </cell>
          <cell r="O63" t="e">
            <v>#N/A</v>
          </cell>
          <cell r="P63" t="e">
            <v>#N/A</v>
          </cell>
          <cell r="Q63">
            <v>60</v>
          </cell>
          <cell r="S63" t="str">
            <v/>
          </cell>
          <cell r="T63" t="str">
            <v/>
          </cell>
          <cell r="U63" t="str">
            <v>N</v>
          </cell>
          <cell r="V63">
            <v>2</v>
          </cell>
          <cell r="Y63" t="e">
            <v>#N/A</v>
          </cell>
          <cell r="Z63" t="e">
            <v>#N/A</v>
          </cell>
          <cell r="AA63">
            <v>30</v>
          </cell>
          <cell r="AC63" t="str">
            <v/>
          </cell>
          <cell r="AD63" t="str">
            <v/>
          </cell>
          <cell r="AE63" t="str">
            <v>N</v>
          </cell>
          <cell r="AF63">
            <v>2</v>
          </cell>
          <cell r="AG63" t="str">
            <v/>
          </cell>
          <cell r="AH63">
            <v>0</v>
          </cell>
          <cell r="AI63">
            <v>0</v>
          </cell>
          <cell r="AJ63">
            <v>0</v>
          </cell>
          <cell r="AK63" t="str">
            <v/>
          </cell>
          <cell r="AL63" t="str">
            <v/>
          </cell>
          <cell r="AM63" t="str">
            <v/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 t="str">
            <v>NP</v>
          </cell>
        </row>
        <row r="64">
          <cell r="B64" t="str">
            <v>8a</v>
          </cell>
          <cell r="C64" t="str">
            <v>ST JUST 2</v>
          </cell>
          <cell r="E64" t="e">
            <v>#N/A</v>
          </cell>
          <cell r="F64" t="e">
            <v>#N/A</v>
          </cell>
          <cell r="G64">
            <v>60</v>
          </cell>
          <cell r="J64" t="str">
            <v/>
          </cell>
          <cell r="K64" t="str">
            <v>N</v>
          </cell>
          <cell r="L64">
            <v>2</v>
          </cell>
          <cell r="M64" t="str">
            <v/>
          </cell>
          <cell r="O64" t="e">
            <v>#N/A</v>
          </cell>
          <cell r="P64" t="e">
            <v>#N/A</v>
          </cell>
          <cell r="Q64">
            <v>60</v>
          </cell>
          <cell r="T64" t="str">
            <v/>
          </cell>
          <cell r="U64" t="str">
            <v>N</v>
          </cell>
          <cell r="V64">
            <v>2</v>
          </cell>
          <cell r="W64" t="str">
            <v/>
          </cell>
          <cell r="Y64" t="e">
            <v>#N/A</v>
          </cell>
          <cell r="Z64" t="e">
            <v>#N/A</v>
          </cell>
          <cell r="AA64">
            <v>30</v>
          </cell>
          <cell r="AD64" t="str">
            <v/>
          </cell>
          <cell r="AE64" t="str">
            <v>N</v>
          </cell>
          <cell r="AF64">
            <v>2</v>
          </cell>
          <cell r="AG64" t="str">
            <v/>
          </cell>
          <cell r="AH64">
            <v>0</v>
          </cell>
          <cell r="AI64">
            <v>0</v>
          </cell>
          <cell r="AJ64">
            <v>0</v>
          </cell>
          <cell r="AK64" t="str">
            <v/>
          </cell>
          <cell r="AL64" t="str">
            <v/>
          </cell>
          <cell r="AM64" t="str">
            <v/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 t="str">
            <v>NP</v>
          </cell>
        </row>
        <row r="65">
          <cell r="B65" t="str">
            <v>8b</v>
          </cell>
          <cell r="C65" t="str">
            <v>MERU</v>
          </cell>
          <cell r="E65" t="e">
            <v>#N/A</v>
          </cell>
          <cell r="F65" t="e">
            <v>#N/A</v>
          </cell>
          <cell r="G65">
            <v>60</v>
          </cell>
          <cell r="I65" t="str">
            <v/>
          </cell>
          <cell r="J65" t="str">
            <v/>
          </cell>
          <cell r="K65" t="str">
            <v>N</v>
          </cell>
          <cell r="L65">
            <v>2</v>
          </cell>
          <cell r="M65" t="str">
            <v/>
          </cell>
          <cell r="O65" t="e">
            <v>#N/A</v>
          </cell>
          <cell r="P65" t="e">
            <v>#N/A</v>
          </cell>
          <cell r="Q65">
            <v>60</v>
          </cell>
          <cell r="S65" t="str">
            <v/>
          </cell>
          <cell r="T65" t="str">
            <v/>
          </cell>
          <cell r="U65" t="str">
            <v>N</v>
          </cell>
          <cell r="V65">
            <v>2</v>
          </cell>
          <cell r="W65" t="str">
            <v/>
          </cell>
          <cell r="Y65" t="e">
            <v>#N/A</v>
          </cell>
          <cell r="Z65" t="e">
            <v>#N/A</v>
          </cell>
          <cell r="AA65">
            <v>30</v>
          </cell>
          <cell r="AC65" t="str">
            <v/>
          </cell>
          <cell r="AD65" t="str">
            <v/>
          </cell>
          <cell r="AE65" t="str">
            <v>N</v>
          </cell>
          <cell r="AF65">
            <v>2</v>
          </cell>
          <cell r="AG65" t="str">
            <v/>
          </cell>
          <cell r="AH65">
            <v>0</v>
          </cell>
          <cell r="AI65">
            <v>0</v>
          </cell>
          <cell r="AJ65">
            <v>0</v>
          </cell>
          <cell r="AK65" t="str">
            <v/>
          </cell>
          <cell r="AL65" t="str">
            <v/>
          </cell>
          <cell r="AM65" t="str">
            <v/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 t="str">
            <v>NP</v>
          </cell>
        </row>
        <row r="66">
          <cell r="B66" t="str">
            <v>8C</v>
          </cell>
          <cell r="C66" t="str">
            <v>SENLIS</v>
          </cell>
          <cell r="E66" t="e">
            <v>#N/A</v>
          </cell>
          <cell r="F66" t="e">
            <v>#N/A</v>
          </cell>
          <cell r="G66">
            <v>60</v>
          </cell>
          <cell r="J66" t="str">
            <v/>
          </cell>
          <cell r="K66" t="str">
            <v>N</v>
          </cell>
          <cell r="L66">
            <v>2</v>
          </cell>
          <cell r="M66" t="str">
            <v/>
          </cell>
          <cell r="O66" t="e">
            <v>#N/A</v>
          </cell>
          <cell r="P66" t="e">
            <v>#N/A</v>
          </cell>
          <cell r="Q66">
            <v>60</v>
          </cell>
          <cell r="T66" t="str">
            <v/>
          </cell>
          <cell r="U66" t="str">
            <v>N</v>
          </cell>
          <cell r="V66">
            <v>2</v>
          </cell>
          <cell r="W66" t="str">
            <v/>
          </cell>
          <cell r="Y66" t="e">
            <v>#N/A</v>
          </cell>
          <cell r="Z66" t="e">
            <v>#N/A</v>
          </cell>
          <cell r="AA66">
            <v>30</v>
          </cell>
          <cell r="AD66" t="str">
            <v/>
          </cell>
          <cell r="AE66" t="str">
            <v>N</v>
          </cell>
          <cell r="AF66">
            <v>2</v>
          </cell>
          <cell r="AG66" t="str">
            <v/>
          </cell>
          <cell r="AH66">
            <v>0</v>
          </cell>
          <cell r="AI66">
            <v>0</v>
          </cell>
          <cell r="AJ66">
            <v>0</v>
          </cell>
          <cell r="AK66" t="str">
            <v/>
          </cell>
          <cell r="AL66" t="str">
            <v/>
          </cell>
          <cell r="AM66" t="str">
            <v/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 t="str">
            <v>NP</v>
          </cell>
        </row>
        <row r="67">
          <cell r="B67" t="str">
            <v>8D</v>
          </cell>
          <cell r="C67" t="str">
            <v>CREVECOEUR 1</v>
          </cell>
          <cell r="E67" t="e">
            <v>#N/A</v>
          </cell>
          <cell r="F67" t="e">
            <v>#N/A</v>
          </cell>
          <cell r="G67">
            <v>60</v>
          </cell>
          <cell r="I67" t="str">
            <v/>
          </cell>
          <cell r="J67" t="str">
            <v/>
          </cell>
          <cell r="K67" t="str">
            <v>N</v>
          </cell>
          <cell r="L67">
            <v>2</v>
          </cell>
          <cell r="M67" t="str">
            <v/>
          </cell>
          <cell r="O67" t="e">
            <v>#N/A</v>
          </cell>
          <cell r="P67" t="e">
            <v>#N/A</v>
          </cell>
          <cell r="Q67">
            <v>60</v>
          </cell>
          <cell r="S67" t="str">
            <v/>
          </cell>
          <cell r="T67" t="str">
            <v/>
          </cell>
          <cell r="U67" t="str">
            <v>N</v>
          </cell>
          <cell r="V67">
            <v>2</v>
          </cell>
          <cell r="W67" t="str">
            <v/>
          </cell>
          <cell r="Y67" t="e">
            <v>#N/A</v>
          </cell>
          <cell r="Z67" t="e">
            <v>#N/A</v>
          </cell>
          <cell r="AA67">
            <v>30</v>
          </cell>
          <cell r="AC67" t="str">
            <v/>
          </cell>
          <cell r="AD67" t="str">
            <v/>
          </cell>
          <cell r="AE67" t="str">
            <v>N</v>
          </cell>
          <cell r="AF67">
            <v>2</v>
          </cell>
          <cell r="AG67" t="str">
            <v/>
          </cell>
          <cell r="AH67">
            <v>0</v>
          </cell>
          <cell r="AI67">
            <v>0</v>
          </cell>
          <cell r="AJ67">
            <v>0</v>
          </cell>
          <cell r="AK67" t="str">
            <v/>
          </cell>
          <cell r="AL67" t="str">
            <v/>
          </cell>
          <cell r="AM67" t="str">
            <v/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 t="str">
            <v>NP</v>
          </cell>
        </row>
        <row r="68">
          <cell r="B68" t="str">
            <v>8E</v>
          </cell>
          <cell r="C68" t="str">
            <v>CHAMBLY</v>
          </cell>
          <cell r="E68" t="e">
            <v>#N/A</v>
          </cell>
          <cell r="F68" t="e">
            <v>#N/A</v>
          </cell>
          <cell r="G68">
            <v>60</v>
          </cell>
          <cell r="J68" t="str">
            <v/>
          </cell>
          <cell r="K68" t="str">
            <v>N</v>
          </cell>
          <cell r="L68">
            <v>2</v>
          </cell>
          <cell r="M68" t="str">
            <v/>
          </cell>
          <cell r="O68" t="e">
            <v>#N/A</v>
          </cell>
          <cell r="P68" t="e">
            <v>#N/A</v>
          </cell>
          <cell r="Q68">
            <v>60</v>
          </cell>
          <cell r="T68" t="str">
            <v/>
          </cell>
          <cell r="U68" t="str">
            <v>N</v>
          </cell>
          <cell r="V68">
            <v>2</v>
          </cell>
          <cell r="W68" t="str">
            <v/>
          </cell>
          <cell r="Y68" t="e">
            <v>#N/A</v>
          </cell>
          <cell r="Z68" t="e">
            <v>#N/A</v>
          </cell>
          <cell r="AA68">
            <v>30</v>
          </cell>
          <cell r="AD68" t="str">
            <v/>
          </cell>
          <cell r="AE68" t="str">
            <v>N</v>
          </cell>
          <cell r="AF68">
            <v>2</v>
          </cell>
          <cell r="AG68" t="str">
            <v/>
          </cell>
          <cell r="AH68">
            <v>0</v>
          </cell>
          <cell r="AI68">
            <v>0</v>
          </cell>
          <cell r="AJ68">
            <v>0</v>
          </cell>
          <cell r="AK68" t="str">
            <v/>
          </cell>
          <cell r="AL68" t="str">
            <v/>
          </cell>
          <cell r="AM68" t="str">
            <v/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 t="str">
            <v>NP</v>
          </cell>
        </row>
        <row r="69">
          <cell r="B69" t="str">
            <v>8f</v>
          </cell>
          <cell r="C69" t="str">
            <v>CREVECOEUR 2</v>
          </cell>
          <cell r="E69" t="e">
            <v>#N/A</v>
          </cell>
          <cell r="F69" t="e">
            <v>#N/A</v>
          </cell>
          <cell r="G69">
            <v>60</v>
          </cell>
          <cell r="I69" t="str">
            <v/>
          </cell>
          <cell r="J69" t="str">
            <v/>
          </cell>
          <cell r="K69" t="str">
            <v>N</v>
          </cell>
          <cell r="L69">
            <v>2</v>
          </cell>
          <cell r="O69" t="e">
            <v>#N/A</v>
          </cell>
          <cell r="P69" t="e">
            <v>#N/A</v>
          </cell>
          <cell r="Q69">
            <v>60</v>
          </cell>
          <cell r="S69" t="str">
            <v/>
          </cell>
          <cell r="T69" t="str">
            <v/>
          </cell>
          <cell r="U69" t="str">
            <v>N</v>
          </cell>
          <cell r="V69">
            <v>2</v>
          </cell>
          <cell r="Y69" t="e">
            <v>#N/A</v>
          </cell>
          <cell r="Z69" t="e">
            <v>#N/A</v>
          </cell>
          <cell r="AA69">
            <v>30</v>
          </cell>
          <cell r="AC69" t="str">
            <v/>
          </cell>
          <cell r="AD69" t="str">
            <v/>
          </cell>
          <cell r="AE69" t="str">
            <v>N</v>
          </cell>
          <cell r="AF69">
            <v>2</v>
          </cell>
          <cell r="AG69" t="str">
            <v/>
          </cell>
          <cell r="AH69">
            <v>0</v>
          </cell>
          <cell r="AI69">
            <v>0</v>
          </cell>
          <cell r="AJ69">
            <v>0</v>
          </cell>
          <cell r="AK69" t="str">
            <v/>
          </cell>
          <cell r="AL69" t="str">
            <v/>
          </cell>
          <cell r="AM69" t="str">
            <v/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 t="str">
            <v>NP</v>
          </cell>
        </row>
        <row r="70">
          <cell r="B70" t="str">
            <v>8g</v>
          </cell>
          <cell r="C70" t="str">
            <v>GOUVIEUX</v>
          </cell>
          <cell r="E70" t="e">
            <v>#N/A</v>
          </cell>
          <cell r="F70" t="e">
            <v>#N/A</v>
          </cell>
          <cell r="G70">
            <v>60</v>
          </cell>
          <cell r="J70" t="str">
            <v/>
          </cell>
          <cell r="K70" t="str">
            <v>N</v>
          </cell>
          <cell r="L70">
            <v>2</v>
          </cell>
          <cell r="O70" t="e">
            <v>#N/A</v>
          </cell>
          <cell r="P70" t="e">
            <v>#N/A</v>
          </cell>
          <cell r="Q70">
            <v>60</v>
          </cell>
          <cell r="T70" t="str">
            <v/>
          </cell>
          <cell r="U70" t="str">
            <v>N</v>
          </cell>
          <cell r="V70">
            <v>2</v>
          </cell>
          <cell r="Y70" t="e">
            <v>#N/A</v>
          </cell>
          <cell r="Z70" t="e">
            <v>#N/A</v>
          </cell>
          <cell r="AA70">
            <v>30</v>
          </cell>
          <cell r="AD70" t="str">
            <v/>
          </cell>
          <cell r="AE70" t="str">
            <v>N</v>
          </cell>
          <cell r="AF70">
            <v>2</v>
          </cell>
          <cell r="AG70" t="str">
            <v/>
          </cell>
          <cell r="AH70">
            <v>0</v>
          </cell>
          <cell r="AI70">
            <v>0</v>
          </cell>
          <cell r="AJ70">
            <v>0</v>
          </cell>
          <cell r="AK70" t="str">
            <v/>
          </cell>
          <cell r="AL70" t="str">
            <v/>
          </cell>
          <cell r="AM70" t="str">
            <v/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 t="str">
            <v>NP</v>
          </cell>
        </row>
        <row r="71">
          <cell r="B71" t="str">
            <v>8h</v>
          </cell>
          <cell r="C71" t="str">
            <v>ST JUST 1</v>
          </cell>
          <cell r="E71" t="e">
            <v>#N/A</v>
          </cell>
          <cell r="F71" t="e">
            <v>#N/A</v>
          </cell>
          <cell r="G71">
            <v>60</v>
          </cell>
          <cell r="I71" t="str">
            <v/>
          </cell>
          <cell r="J71" t="str">
            <v/>
          </cell>
          <cell r="K71" t="str">
            <v>N</v>
          </cell>
          <cell r="L71">
            <v>2</v>
          </cell>
          <cell r="O71" t="e">
            <v>#N/A</v>
          </cell>
          <cell r="P71" t="e">
            <v>#N/A</v>
          </cell>
          <cell r="Q71">
            <v>60</v>
          </cell>
          <cell r="S71" t="str">
            <v/>
          </cell>
          <cell r="T71" t="str">
            <v/>
          </cell>
          <cell r="U71" t="str">
            <v>N</v>
          </cell>
          <cell r="V71">
            <v>2</v>
          </cell>
          <cell r="Y71" t="e">
            <v>#N/A</v>
          </cell>
          <cell r="Z71" t="e">
            <v>#N/A</v>
          </cell>
          <cell r="AA71">
            <v>30</v>
          </cell>
          <cell r="AC71" t="str">
            <v/>
          </cell>
          <cell r="AD71" t="str">
            <v/>
          </cell>
          <cell r="AE71" t="str">
            <v>N</v>
          </cell>
          <cell r="AF71">
            <v>2</v>
          </cell>
          <cell r="AG71" t="str">
            <v/>
          </cell>
          <cell r="AH71">
            <v>0</v>
          </cell>
          <cell r="AI71">
            <v>0</v>
          </cell>
          <cell r="AJ71">
            <v>0</v>
          </cell>
          <cell r="AK71" t="str">
            <v/>
          </cell>
          <cell r="AL71" t="str">
            <v/>
          </cell>
          <cell r="AM71" t="str">
            <v/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 t="str">
            <v>NP</v>
          </cell>
        </row>
        <row r="72">
          <cell r="B72" t="str">
            <v>9a</v>
          </cell>
          <cell r="C72" t="str">
            <v>CREVECOEUR 1</v>
          </cell>
          <cell r="E72" t="e">
            <v>#N/A</v>
          </cell>
          <cell r="F72" t="e">
            <v>#N/A</v>
          </cell>
          <cell r="G72">
            <v>60</v>
          </cell>
          <cell r="J72" t="str">
            <v/>
          </cell>
          <cell r="K72" t="str">
            <v>N</v>
          </cell>
          <cell r="L72">
            <v>2</v>
          </cell>
          <cell r="M72" t="str">
            <v/>
          </cell>
          <cell r="O72" t="e">
            <v>#N/A</v>
          </cell>
          <cell r="P72" t="e">
            <v>#N/A</v>
          </cell>
          <cell r="Q72">
            <v>60</v>
          </cell>
          <cell r="T72" t="str">
            <v/>
          </cell>
          <cell r="U72" t="str">
            <v>N</v>
          </cell>
          <cell r="V72">
            <v>2</v>
          </cell>
          <cell r="W72" t="str">
            <v/>
          </cell>
          <cell r="Y72" t="e">
            <v>#N/A</v>
          </cell>
          <cell r="Z72" t="e">
            <v>#N/A</v>
          </cell>
          <cell r="AA72">
            <v>30</v>
          </cell>
          <cell r="AD72" t="str">
            <v/>
          </cell>
          <cell r="AE72" t="str">
            <v>N</v>
          </cell>
          <cell r="AF72">
            <v>2</v>
          </cell>
          <cell r="AG72" t="str">
            <v/>
          </cell>
          <cell r="AH72">
            <v>0</v>
          </cell>
          <cell r="AI72">
            <v>0</v>
          </cell>
          <cell r="AJ72">
            <v>0</v>
          </cell>
          <cell r="AK72" t="str">
            <v/>
          </cell>
          <cell r="AL72" t="str">
            <v/>
          </cell>
          <cell r="AM72" t="str">
            <v/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 t="str">
            <v>NP</v>
          </cell>
        </row>
        <row r="73">
          <cell r="B73" t="str">
            <v>9b</v>
          </cell>
          <cell r="C73" t="str">
            <v>ST JUST 2</v>
          </cell>
          <cell r="E73" t="e">
            <v>#N/A</v>
          </cell>
          <cell r="F73" t="e">
            <v>#N/A</v>
          </cell>
          <cell r="G73">
            <v>60</v>
          </cell>
          <cell r="I73" t="str">
            <v/>
          </cell>
          <cell r="J73" t="str">
            <v/>
          </cell>
          <cell r="K73" t="str">
            <v>N</v>
          </cell>
          <cell r="L73">
            <v>2</v>
          </cell>
          <cell r="M73" t="str">
            <v/>
          </cell>
          <cell r="O73" t="e">
            <v>#N/A</v>
          </cell>
          <cell r="P73" t="e">
            <v>#N/A</v>
          </cell>
          <cell r="Q73">
            <v>60</v>
          </cell>
          <cell r="S73" t="str">
            <v/>
          </cell>
          <cell r="T73" t="str">
            <v/>
          </cell>
          <cell r="U73" t="str">
            <v>N</v>
          </cell>
          <cell r="V73">
            <v>2</v>
          </cell>
          <cell r="W73" t="str">
            <v/>
          </cell>
          <cell r="Y73" t="e">
            <v>#N/A</v>
          </cell>
          <cell r="Z73" t="e">
            <v>#N/A</v>
          </cell>
          <cell r="AA73">
            <v>30</v>
          </cell>
          <cell r="AC73" t="str">
            <v/>
          </cell>
          <cell r="AD73" t="str">
            <v/>
          </cell>
          <cell r="AE73" t="str">
            <v>N</v>
          </cell>
          <cell r="AF73">
            <v>2</v>
          </cell>
          <cell r="AG73" t="str">
            <v/>
          </cell>
          <cell r="AH73">
            <v>0</v>
          </cell>
          <cell r="AI73">
            <v>0</v>
          </cell>
          <cell r="AJ73">
            <v>0</v>
          </cell>
          <cell r="AK73" t="str">
            <v/>
          </cell>
          <cell r="AL73" t="str">
            <v/>
          </cell>
          <cell r="AM73" t="str">
            <v/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 t="str">
            <v>NP</v>
          </cell>
        </row>
        <row r="74">
          <cell r="B74" t="str">
            <v>9C</v>
          </cell>
          <cell r="C74" t="str">
            <v>MERU</v>
          </cell>
          <cell r="E74" t="e">
            <v>#N/A</v>
          </cell>
          <cell r="F74" t="e">
            <v>#N/A</v>
          </cell>
          <cell r="G74">
            <v>60</v>
          </cell>
          <cell r="J74" t="str">
            <v/>
          </cell>
          <cell r="K74" t="str">
            <v>N</v>
          </cell>
          <cell r="L74">
            <v>2</v>
          </cell>
          <cell r="M74" t="str">
            <v/>
          </cell>
          <cell r="O74" t="e">
            <v>#N/A</v>
          </cell>
          <cell r="P74" t="e">
            <v>#N/A</v>
          </cell>
          <cell r="Q74">
            <v>60</v>
          </cell>
          <cell r="T74" t="str">
            <v/>
          </cell>
          <cell r="U74" t="str">
            <v>N</v>
          </cell>
          <cell r="V74">
            <v>2</v>
          </cell>
          <cell r="W74" t="str">
            <v/>
          </cell>
          <cell r="Y74" t="e">
            <v>#N/A</v>
          </cell>
          <cell r="Z74" t="e">
            <v>#N/A</v>
          </cell>
          <cell r="AA74">
            <v>30</v>
          </cell>
          <cell r="AD74" t="str">
            <v/>
          </cell>
          <cell r="AE74" t="str">
            <v>N</v>
          </cell>
          <cell r="AF74">
            <v>2</v>
          </cell>
          <cell r="AG74" t="str">
            <v/>
          </cell>
          <cell r="AH74">
            <v>0</v>
          </cell>
          <cell r="AI74">
            <v>0</v>
          </cell>
          <cell r="AJ74">
            <v>0</v>
          </cell>
          <cell r="AK74" t="str">
            <v/>
          </cell>
          <cell r="AL74" t="str">
            <v/>
          </cell>
          <cell r="AM74" t="str">
            <v/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 t="str">
            <v>NP</v>
          </cell>
        </row>
        <row r="75">
          <cell r="B75" t="str">
            <v>9D</v>
          </cell>
          <cell r="C75" t="str">
            <v>LIANCOURT</v>
          </cell>
          <cell r="E75" t="e">
            <v>#N/A</v>
          </cell>
          <cell r="F75" t="e">
            <v>#N/A</v>
          </cell>
          <cell r="G75">
            <v>60</v>
          </cell>
          <cell r="I75" t="str">
            <v/>
          </cell>
          <cell r="J75" t="str">
            <v/>
          </cell>
          <cell r="K75" t="str">
            <v>N</v>
          </cell>
          <cell r="L75">
            <v>2</v>
          </cell>
          <cell r="M75" t="str">
            <v/>
          </cell>
          <cell r="O75" t="e">
            <v>#N/A</v>
          </cell>
          <cell r="P75" t="e">
            <v>#N/A</v>
          </cell>
          <cell r="Q75">
            <v>60</v>
          </cell>
          <cell r="S75" t="str">
            <v/>
          </cell>
          <cell r="T75" t="str">
            <v/>
          </cell>
          <cell r="U75" t="str">
            <v>N</v>
          </cell>
          <cell r="V75">
            <v>2</v>
          </cell>
          <cell r="W75" t="str">
            <v/>
          </cell>
          <cell r="Y75" t="e">
            <v>#N/A</v>
          </cell>
          <cell r="Z75" t="e">
            <v>#N/A</v>
          </cell>
          <cell r="AA75">
            <v>30</v>
          </cell>
          <cell r="AC75" t="str">
            <v/>
          </cell>
          <cell r="AD75" t="str">
            <v/>
          </cell>
          <cell r="AE75" t="str">
            <v>N</v>
          </cell>
          <cell r="AF75">
            <v>2</v>
          </cell>
          <cell r="AG75" t="str">
            <v/>
          </cell>
          <cell r="AH75">
            <v>0</v>
          </cell>
          <cell r="AI75">
            <v>0</v>
          </cell>
          <cell r="AJ75">
            <v>0</v>
          </cell>
          <cell r="AK75" t="str">
            <v/>
          </cell>
          <cell r="AL75" t="str">
            <v/>
          </cell>
          <cell r="AM75" t="str">
            <v/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 t="str">
            <v>NP</v>
          </cell>
        </row>
        <row r="76">
          <cell r="B76" t="str">
            <v>9E</v>
          </cell>
          <cell r="C76" t="str">
            <v>ST JUST 1</v>
          </cell>
          <cell r="E76" t="e">
            <v>#N/A</v>
          </cell>
          <cell r="F76" t="e">
            <v>#N/A</v>
          </cell>
          <cell r="G76">
            <v>60</v>
          </cell>
          <cell r="J76" t="str">
            <v/>
          </cell>
          <cell r="K76" t="str">
            <v>N</v>
          </cell>
          <cell r="L76">
            <v>2</v>
          </cell>
          <cell r="M76" t="str">
            <v/>
          </cell>
          <cell r="O76" t="e">
            <v>#N/A</v>
          </cell>
          <cell r="P76" t="e">
            <v>#N/A</v>
          </cell>
          <cell r="Q76">
            <v>60</v>
          </cell>
          <cell r="T76" t="str">
            <v/>
          </cell>
          <cell r="U76" t="str">
            <v>N</v>
          </cell>
          <cell r="V76">
            <v>2</v>
          </cell>
          <cell r="W76" t="str">
            <v/>
          </cell>
          <cell r="Y76" t="e">
            <v>#N/A</v>
          </cell>
          <cell r="Z76" t="e">
            <v>#N/A</v>
          </cell>
          <cell r="AA76">
            <v>30</v>
          </cell>
          <cell r="AD76" t="str">
            <v/>
          </cell>
          <cell r="AE76" t="str">
            <v>N</v>
          </cell>
          <cell r="AF76">
            <v>2</v>
          </cell>
          <cell r="AG76" t="str">
            <v/>
          </cell>
          <cell r="AH76">
            <v>0</v>
          </cell>
          <cell r="AI76">
            <v>0</v>
          </cell>
          <cell r="AJ76">
            <v>0</v>
          </cell>
          <cell r="AK76" t="str">
            <v/>
          </cell>
          <cell r="AL76" t="str">
            <v/>
          </cell>
          <cell r="AM76" t="str">
            <v/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 t="str">
            <v>NP</v>
          </cell>
        </row>
        <row r="77">
          <cell r="B77" t="str">
            <v>9f</v>
          </cell>
          <cell r="C77" t="str">
            <v>CHAMBLY</v>
          </cell>
          <cell r="E77" t="e">
            <v>#N/A</v>
          </cell>
          <cell r="F77" t="e">
            <v>#N/A</v>
          </cell>
          <cell r="G77">
            <v>60</v>
          </cell>
          <cell r="I77" t="str">
            <v/>
          </cell>
          <cell r="J77" t="str">
            <v/>
          </cell>
          <cell r="K77" t="str">
            <v>N</v>
          </cell>
          <cell r="L77">
            <v>2</v>
          </cell>
          <cell r="O77" t="e">
            <v>#N/A</v>
          </cell>
          <cell r="P77" t="e">
            <v>#N/A</v>
          </cell>
          <cell r="Q77">
            <v>60</v>
          </cell>
          <cell r="S77" t="str">
            <v/>
          </cell>
          <cell r="T77" t="str">
            <v/>
          </cell>
          <cell r="U77" t="str">
            <v>N</v>
          </cell>
          <cell r="V77">
            <v>2</v>
          </cell>
          <cell r="Y77" t="e">
            <v>#N/A</v>
          </cell>
          <cell r="Z77" t="e">
            <v>#N/A</v>
          </cell>
          <cell r="AA77">
            <v>30</v>
          </cell>
          <cell r="AC77" t="str">
            <v/>
          </cell>
          <cell r="AD77" t="str">
            <v/>
          </cell>
          <cell r="AE77" t="str">
            <v>N</v>
          </cell>
          <cell r="AF77">
            <v>2</v>
          </cell>
          <cell r="AG77" t="str">
            <v/>
          </cell>
          <cell r="AH77">
            <v>0</v>
          </cell>
          <cell r="AI77">
            <v>0</v>
          </cell>
          <cell r="AJ77">
            <v>0</v>
          </cell>
          <cell r="AK77" t="str">
            <v/>
          </cell>
          <cell r="AL77" t="str">
            <v/>
          </cell>
          <cell r="AM77" t="str">
            <v/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NP</v>
          </cell>
        </row>
        <row r="78">
          <cell r="B78" t="str">
            <v>9g</v>
          </cell>
          <cell r="C78" t="str">
            <v>GOUVIEUX</v>
          </cell>
          <cell r="E78" t="e">
            <v>#N/A</v>
          </cell>
          <cell r="F78" t="e">
            <v>#N/A</v>
          </cell>
          <cell r="G78">
            <v>60</v>
          </cell>
          <cell r="J78" t="str">
            <v/>
          </cell>
          <cell r="K78" t="str">
            <v>N</v>
          </cell>
          <cell r="L78">
            <v>2</v>
          </cell>
          <cell r="O78" t="e">
            <v>#N/A</v>
          </cell>
          <cell r="P78" t="e">
            <v>#N/A</v>
          </cell>
          <cell r="Q78">
            <v>60</v>
          </cell>
          <cell r="T78" t="str">
            <v/>
          </cell>
          <cell r="U78" t="str">
            <v>N</v>
          </cell>
          <cell r="V78">
            <v>2</v>
          </cell>
          <cell r="Y78" t="e">
            <v>#N/A</v>
          </cell>
          <cell r="Z78" t="e">
            <v>#N/A</v>
          </cell>
          <cell r="AA78">
            <v>30</v>
          </cell>
          <cell r="AD78" t="str">
            <v/>
          </cell>
          <cell r="AE78" t="str">
            <v>N</v>
          </cell>
          <cell r="AF78">
            <v>2</v>
          </cell>
          <cell r="AG78" t="str">
            <v/>
          </cell>
          <cell r="AH78">
            <v>0</v>
          </cell>
          <cell r="AI78">
            <v>0</v>
          </cell>
          <cell r="AJ78">
            <v>0</v>
          </cell>
          <cell r="AK78" t="str">
            <v/>
          </cell>
          <cell r="AL78" t="str">
            <v/>
          </cell>
          <cell r="AM78" t="str">
            <v/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 t="str">
            <v>NP</v>
          </cell>
        </row>
        <row r="79">
          <cell r="B79" t="str">
            <v>9h</v>
          </cell>
          <cell r="C79" t="str">
            <v>SENLIS</v>
          </cell>
          <cell r="E79" t="e">
            <v>#N/A</v>
          </cell>
          <cell r="F79" t="e">
            <v>#N/A</v>
          </cell>
          <cell r="G79">
            <v>60</v>
          </cell>
          <cell r="I79" t="str">
            <v/>
          </cell>
          <cell r="J79" t="str">
            <v/>
          </cell>
          <cell r="K79" t="str">
            <v>N</v>
          </cell>
          <cell r="L79">
            <v>2</v>
          </cell>
          <cell r="O79" t="e">
            <v>#N/A</v>
          </cell>
          <cell r="P79" t="e">
            <v>#N/A</v>
          </cell>
          <cell r="Q79">
            <v>60</v>
          </cell>
          <cell r="S79" t="str">
            <v/>
          </cell>
          <cell r="T79" t="str">
            <v/>
          </cell>
          <cell r="U79" t="str">
            <v>N</v>
          </cell>
          <cell r="V79">
            <v>2</v>
          </cell>
          <cell r="Y79" t="e">
            <v>#N/A</v>
          </cell>
          <cell r="Z79" t="e">
            <v>#N/A</v>
          </cell>
          <cell r="AA79">
            <v>30</v>
          </cell>
          <cell r="AC79" t="str">
            <v/>
          </cell>
          <cell r="AD79" t="str">
            <v/>
          </cell>
          <cell r="AE79" t="str">
            <v>N</v>
          </cell>
          <cell r="AF79">
            <v>2</v>
          </cell>
          <cell r="AG79" t="str">
            <v/>
          </cell>
          <cell r="AH79">
            <v>0</v>
          </cell>
          <cell r="AI79">
            <v>0</v>
          </cell>
          <cell r="AJ79">
            <v>0</v>
          </cell>
          <cell r="AK79" t="str">
            <v/>
          </cell>
          <cell r="AL79" t="str">
            <v/>
          </cell>
          <cell r="AM79" t="str">
            <v/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 t="str">
            <v>NP</v>
          </cell>
        </row>
      </sheetData>
      <sheetData sheetId="16">
        <row r="6">
          <cell r="B6" t="str">
            <v>Journée</v>
          </cell>
          <cell r="C6">
            <v>1</v>
          </cell>
        </row>
        <row r="7">
          <cell r="A7" t="str">
            <v>1a</v>
          </cell>
          <cell r="B7" t="str">
            <v>CREVECOEUR 1</v>
          </cell>
          <cell r="E7" t="str">
            <v>1b</v>
          </cell>
          <cell r="F7" t="str">
            <v>CREVECOEUR 2</v>
          </cell>
        </row>
        <row r="8">
          <cell r="A8" t="str">
            <v>1c</v>
          </cell>
          <cell r="B8" t="str">
            <v>CHAMBLY</v>
          </cell>
          <cell r="E8" t="str">
            <v>1d</v>
          </cell>
          <cell r="F8" t="str">
            <v>GOUVIEUX</v>
          </cell>
        </row>
        <row r="9">
          <cell r="A9" t="str">
            <v>1e</v>
          </cell>
          <cell r="B9" t="str">
            <v>VILLERS</v>
          </cell>
          <cell r="E9" t="str">
            <v>1f</v>
          </cell>
          <cell r="F9" t="str">
            <v>ST JUST</v>
          </cell>
        </row>
        <row r="10">
          <cell r="A10" t="str">
            <v>1g</v>
          </cell>
          <cell r="B10" t="str">
            <v>SENLIS</v>
          </cell>
          <cell r="E10" t="str">
            <v>1h</v>
          </cell>
          <cell r="F10" t="str">
            <v>BEAUVAIS</v>
          </cell>
        </row>
        <row r="12">
          <cell r="B12" t="str">
            <v>Journée</v>
          </cell>
          <cell r="C12">
            <v>2</v>
          </cell>
        </row>
        <row r="13">
          <cell r="A13" t="str">
            <v>2a</v>
          </cell>
          <cell r="B13" t="str">
            <v>GOUVIEUX</v>
          </cell>
          <cell r="E13" t="str">
            <v>2b</v>
          </cell>
          <cell r="F13" t="str">
            <v>CREVECOEUR 1</v>
          </cell>
        </row>
        <row r="14">
          <cell r="A14" t="str">
            <v>2c</v>
          </cell>
          <cell r="B14" t="str">
            <v>ST JUST</v>
          </cell>
          <cell r="E14" t="str">
            <v>2d</v>
          </cell>
          <cell r="F14" t="str">
            <v>CHAMBLY</v>
          </cell>
        </row>
        <row r="15">
          <cell r="A15" t="str">
            <v>2e</v>
          </cell>
          <cell r="B15" t="str">
            <v>BEAUVAIS</v>
          </cell>
          <cell r="E15" t="str">
            <v>2f</v>
          </cell>
          <cell r="F15" t="str">
            <v>CREVECOEUR 2</v>
          </cell>
        </row>
        <row r="16">
          <cell r="A16" t="str">
            <v>2g</v>
          </cell>
          <cell r="B16" t="str">
            <v>SENLIS</v>
          </cell>
          <cell r="E16" t="str">
            <v>2h</v>
          </cell>
          <cell r="F16" t="str">
            <v>VILLERS</v>
          </cell>
        </row>
        <row r="18">
          <cell r="B18" t="str">
            <v>Journée</v>
          </cell>
          <cell r="C18">
            <v>3</v>
          </cell>
        </row>
        <row r="19">
          <cell r="A19" t="str">
            <v>3a</v>
          </cell>
          <cell r="B19" t="str">
            <v>CHAMBLY</v>
          </cell>
          <cell r="E19" t="str">
            <v>3b</v>
          </cell>
          <cell r="F19" t="str">
            <v>CREVECOEUR 1</v>
          </cell>
        </row>
        <row r="20">
          <cell r="A20" t="str">
            <v>3c</v>
          </cell>
          <cell r="B20" t="str">
            <v>CREVECOEUR 2</v>
          </cell>
          <cell r="E20" t="str">
            <v>3d</v>
          </cell>
          <cell r="F20" t="str">
            <v>SENLIS</v>
          </cell>
        </row>
        <row r="21">
          <cell r="A21" t="str">
            <v>3e</v>
          </cell>
          <cell r="B21" t="str">
            <v>ST JUST</v>
          </cell>
          <cell r="E21" t="str">
            <v>3f</v>
          </cell>
          <cell r="F21" t="str">
            <v>GOUVIEUX</v>
          </cell>
        </row>
        <row r="22">
          <cell r="A22" t="str">
            <v>3g</v>
          </cell>
          <cell r="B22" t="str">
            <v>VILLERS</v>
          </cell>
          <cell r="E22" t="str">
            <v>3h</v>
          </cell>
          <cell r="F22" t="str">
            <v>BEAUVAIS</v>
          </cell>
        </row>
        <row r="25">
          <cell r="B25" t="str">
            <v>Journée</v>
          </cell>
          <cell r="C25">
            <v>4</v>
          </cell>
        </row>
        <row r="26">
          <cell r="A26" t="str">
            <v>4a</v>
          </cell>
          <cell r="B26" t="str">
            <v>CREVECOEUR 1</v>
          </cell>
          <cell r="E26" t="str">
            <v>4b</v>
          </cell>
          <cell r="F26" t="str">
            <v>ST JUST</v>
          </cell>
        </row>
        <row r="27">
          <cell r="A27" t="str">
            <v>4c</v>
          </cell>
          <cell r="B27" t="str">
            <v>CREVECOEUR 2</v>
          </cell>
          <cell r="E27" t="str">
            <v>4d</v>
          </cell>
          <cell r="F27" t="str">
            <v>VILLERS</v>
          </cell>
        </row>
        <row r="28">
          <cell r="A28" t="str">
            <v>4e</v>
          </cell>
          <cell r="B28" t="str">
            <v>SENLIS</v>
          </cell>
          <cell r="E28" t="str">
            <v>4f</v>
          </cell>
          <cell r="F28" t="str">
            <v>CHAMBLY</v>
          </cell>
        </row>
        <row r="29">
          <cell r="A29" t="str">
            <v>4g</v>
          </cell>
          <cell r="B29" t="str">
            <v>GOUVIEUX</v>
          </cell>
          <cell r="E29" t="str">
            <v>4h</v>
          </cell>
          <cell r="F29" t="str">
            <v>BEAUVAIS</v>
          </cell>
        </row>
        <row r="32">
          <cell r="B32" t="str">
            <v>Journée</v>
          </cell>
          <cell r="C32">
            <v>5</v>
          </cell>
        </row>
        <row r="33">
          <cell r="A33" t="str">
            <v>5a</v>
          </cell>
          <cell r="B33" t="str">
            <v>BEAUVAIS</v>
          </cell>
          <cell r="E33" t="str">
            <v>5b</v>
          </cell>
          <cell r="F33" t="str">
            <v>CHAMBLY</v>
          </cell>
        </row>
        <row r="34">
          <cell r="A34" t="str">
            <v>5c</v>
          </cell>
          <cell r="B34" t="str">
            <v>ST JUST</v>
          </cell>
          <cell r="E34" t="str">
            <v>5d</v>
          </cell>
          <cell r="F34" t="str">
            <v>CREVECOEUR 2</v>
          </cell>
        </row>
        <row r="35">
          <cell r="A35" t="str">
            <v>5e</v>
          </cell>
          <cell r="B35" t="str">
            <v>CREVECOEUR 1</v>
          </cell>
          <cell r="E35" t="str">
            <v>5f</v>
          </cell>
          <cell r="F35" t="str">
            <v>VILLERS</v>
          </cell>
        </row>
        <row r="36">
          <cell r="A36" t="str">
            <v>5g</v>
          </cell>
          <cell r="B36" t="str">
            <v>GOUVIEUX</v>
          </cell>
          <cell r="E36" t="str">
            <v>5h</v>
          </cell>
          <cell r="F36" t="str">
            <v>SENLIS</v>
          </cell>
        </row>
        <row r="39">
          <cell r="B39" t="str">
            <v>Journée</v>
          </cell>
          <cell r="C39">
            <v>6</v>
          </cell>
        </row>
        <row r="40">
          <cell r="A40" t="str">
            <v>6a</v>
          </cell>
          <cell r="B40" t="str">
            <v>SENLIS</v>
          </cell>
          <cell r="E40" t="str">
            <v>6b</v>
          </cell>
          <cell r="F40" t="str">
            <v>CREVECOEUR 1</v>
          </cell>
        </row>
        <row r="41">
          <cell r="A41" t="str">
            <v>6c</v>
          </cell>
          <cell r="B41" t="str">
            <v>CHAMBLY</v>
          </cell>
          <cell r="E41" t="str">
            <v>6d</v>
          </cell>
          <cell r="F41" t="str">
            <v>CREVECOEUR 2</v>
          </cell>
        </row>
        <row r="42">
          <cell r="A42" t="str">
            <v>6e</v>
          </cell>
          <cell r="B42" t="str">
            <v>VILLERS</v>
          </cell>
          <cell r="E42" t="str">
            <v>6f</v>
          </cell>
          <cell r="F42" t="str">
            <v>GOUVIEUX</v>
          </cell>
        </row>
        <row r="43">
          <cell r="A43" t="str">
            <v>6g</v>
          </cell>
          <cell r="B43" t="str">
            <v>BEAUVAIS</v>
          </cell>
          <cell r="E43" t="str">
            <v>6h</v>
          </cell>
          <cell r="F43" t="str">
            <v>ST JUST</v>
          </cell>
        </row>
        <row r="46">
          <cell r="B46" t="str">
            <v>Journée</v>
          </cell>
          <cell r="C46">
            <v>7</v>
          </cell>
        </row>
        <row r="47">
          <cell r="A47" t="str">
            <v>7a</v>
          </cell>
          <cell r="B47" t="str">
            <v>CREVECOEUR 1</v>
          </cell>
          <cell r="E47" t="str">
            <v>7b</v>
          </cell>
          <cell r="F47" t="str">
            <v>BEAUVAIS</v>
          </cell>
        </row>
        <row r="48">
          <cell r="A48" t="str">
            <v>7c</v>
          </cell>
          <cell r="B48" t="str">
            <v>SENLIS</v>
          </cell>
          <cell r="E48" t="str">
            <v>7d</v>
          </cell>
          <cell r="F48" t="str">
            <v>ST JUST</v>
          </cell>
        </row>
        <row r="49">
          <cell r="A49" t="str">
            <v>7e</v>
          </cell>
          <cell r="B49" t="str">
            <v>CREVECOEUR 2</v>
          </cell>
          <cell r="E49" t="str">
            <v>7f</v>
          </cell>
          <cell r="F49" t="str">
            <v>GOUVIEUX</v>
          </cell>
        </row>
        <row r="50">
          <cell r="A50" t="str">
            <v>7g</v>
          </cell>
          <cell r="B50" t="str">
            <v>CHAMBLY</v>
          </cell>
          <cell r="E50" t="str">
            <v>7h</v>
          </cell>
          <cell r="F50" t="str">
            <v>VILLERS</v>
          </cell>
        </row>
        <row r="52">
          <cell r="A52" t="str">
            <v>Match Retour</v>
          </cell>
        </row>
        <row r="55">
          <cell r="B55" t="str">
            <v>Journée</v>
          </cell>
          <cell r="C55">
            <v>8</v>
          </cell>
        </row>
        <row r="56">
          <cell r="A56" t="str">
            <v>8a</v>
          </cell>
          <cell r="B56">
            <v>1</v>
          </cell>
          <cell r="E56" t="str">
            <v>8b</v>
          </cell>
          <cell r="F56">
            <v>4</v>
          </cell>
        </row>
        <row r="57">
          <cell r="A57" t="str">
            <v>8c</v>
          </cell>
          <cell r="B57">
            <v>2</v>
          </cell>
          <cell r="E57" t="str">
            <v>8d</v>
          </cell>
          <cell r="F57">
            <v>3</v>
          </cell>
        </row>
        <row r="58">
          <cell r="A58" t="str">
            <v>8e</v>
          </cell>
          <cell r="B58">
            <v>5</v>
          </cell>
          <cell r="E58" t="str">
            <v>8f</v>
          </cell>
          <cell r="F58">
            <v>8</v>
          </cell>
        </row>
        <row r="59">
          <cell r="A59" t="str">
            <v>8g</v>
          </cell>
          <cell r="B59">
            <v>6</v>
          </cell>
          <cell r="E59" t="str">
            <v>8h</v>
          </cell>
          <cell r="F59">
            <v>7</v>
          </cell>
        </row>
        <row r="61">
          <cell r="B61" t="str">
            <v>Journée</v>
          </cell>
          <cell r="C61">
            <v>9</v>
          </cell>
        </row>
        <row r="62">
          <cell r="A62" t="str">
            <v>9a</v>
          </cell>
          <cell r="B62">
            <v>3</v>
          </cell>
          <cell r="E62" t="str">
            <v>9b</v>
          </cell>
          <cell r="F62">
            <v>1</v>
          </cell>
        </row>
        <row r="63">
          <cell r="A63" t="str">
            <v>9c</v>
          </cell>
          <cell r="B63">
            <v>4</v>
          </cell>
          <cell r="E63" t="str">
            <v>9d</v>
          </cell>
          <cell r="F63">
            <v>2</v>
          </cell>
        </row>
        <row r="64">
          <cell r="A64" t="str">
            <v>9e</v>
          </cell>
          <cell r="B64">
            <v>7</v>
          </cell>
          <cell r="E64" t="str">
            <v>9f</v>
          </cell>
          <cell r="F64">
            <v>5</v>
          </cell>
        </row>
        <row r="65">
          <cell r="A65" t="str">
            <v>9g</v>
          </cell>
          <cell r="B65">
            <v>8</v>
          </cell>
          <cell r="E65" t="str">
            <v>9h</v>
          </cell>
          <cell r="F65">
            <v>6</v>
          </cell>
        </row>
        <row r="67">
          <cell r="B67" t="str">
            <v>Journée</v>
          </cell>
          <cell r="C67">
            <v>10</v>
          </cell>
        </row>
        <row r="68">
          <cell r="A68" t="str">
            <v>10a</v>
          </cell>
          <cell r="B68">
            <v>1</v>
          </cell>
          <cell r="E68" t="str">
            <v>10b</v>
          </cell>
          <cell r="F68">
            <v>2</v>
          </cell>
        </row>
        <row r="69">
          <cell r="A69" t="str">
            <v>10c</v>
          </cell>
          <cell r="B69">
            <v>3</v>
          </cell>
          <cell r="E69" t="str">
            <v>10d</v>
          </cell>
          <cell r="F69">
            <v>4</v>
          </cell>
        </row>
        <row r="70">
          <cell r="A70" t="str">
            <v>10e</v>
          </cell>
          <cell r="B70">
            <v>5</v>
          </cell>
          <cell r="E70" t="str">
            <v>10f</v>
          </cell>
          <cell r="F70">
            <v>6</v>
          </cell>
        </row>
        <row r="71">
          <cell r="A71" t="str">
            <v>10g</v>
          </cell>
          <cell r="B71">
            <v>7</v>
          </cell>
          <cell r="E71" t="str">
            <v>10h</v>
          </cell>
          <cell r="F71">
            <v>8</v>
          </cell>
        </row>
      </sheetData>
      <sheetData sheetId="17"/>
      <sheetData sheetId="18">
        <row r="7">
          <cell r="A7" t="str">
            <v>1a</v>
          </cell>
          <cell r="B7" t="str">
            <v>BEAUVAIS 1</v>
          </cell>
          <cell r="E7" t="str">
            <v>1b</v>
          </cell>
          <cell r="F7" t="str">
            <v>BEAUVAIS 2</v>
          </cell>
        </row>
        <row r="8">
          <cell r="A8" t="str">
            <v>1c</v>
          </cell>
          <cell r="B8" t="str">
            <v>ST JUST 2</v>
          </cell>
          <cell r="E8" t="str">
            <v>1d</v>
          </cell>
          <cell r="F8" t="str">
            <v>ST JUST 1</v>
          </cell>
        </row>
        <row r="9">
          <cell r="A9" t="str">
            <v>1e</v>
          </cell>
          <cell r="B9" t="str">
            <v>CHAMBLY</v>
          </cell>
          <cell r="E9" t="str">
            <v>1f</v>
          </cell>
          <cell r="F9" t="str">
            <v>SENLIS</v>
          </cell>
        </row>
        <row r="10">
          <cell r="A10" t="str">
            <v>1g</v>
          </cell>
          <cell r="B10" t="str">
            <v>MERU</v>
          </cell>
          <cell r="E10" t="str">
            <v>1h</v>
          </cell>
          <cell r="F10" t="str">
            <v>VILLERS</v>
          </cell>
        </row>
        <row r="12">
          <cell r="B12" t="str">
            <v>Journée</v>
          </cell>
        </row>
        <row r="13">
          <cell r="A13" t="str">
            <v>2a</v>
          </cell>
          <cell r="B13" t="str">
            <v>ST JUST 1</v>
          </cell>
          <cell r="E13" t="str">
            <v>2b</v>
          </cell>
          <cell r="F13" t="str">
            <v>BEAUVAIS 1</v>
          </cell>
        </row>
        <row r="14">
          <cell r="A14" t="str">
            <v>2c</v>
          </cell>
          <cell r="B14" t="str">
            <v>SENLIS</v>
          </cell>
          <cell r="E14" t="str">
            <v>2d</v>
          </cell>
          <cell r="F14" t="str">
            <v>ST JUST 2</v>
          </cell>
        </row>
        <row r="15">
          <cell r="A15" t="str">
            <v>2e</v>
          </cell>
          <cell r="B15" t="str">
            <v>VILLERS</v>
          </cell>
          <cell r="E15" t="str">
            <v>2f</v>
          </cell>
          <cell r="F15" t="str">
            <v>BEAUVAIS 2</v>
          </cell>
        </row>
        <row r="16">
          <cell r="A16" t="str">
            <v>2g</v>
          </cell>
          <cell r="B16" t="str">
            <v>MERU</v>
          </cell>
          <cell r="E16" t="str">
            <v>2h</v>
          </cell>
          <cell r="F16" t="str">
            <v>CHAMBLY</v>
          </cell>
        </row>
        <row r="18">
          <cell r="B18" t="str">
            <v>Journée</v>
          </cell>
        </row>
        <row r="19">
          <cell r="A19" t="str">
            <v>3a</v>
          </cell>
          <cell r="B19" t="str">
            <v>ST JUST 2</v>
          </cell>
          <cell r="E19" t="str">
            <v>3b</v>
          </cell>
          <cell r="F19" t="str">
            <v>BEAUVAIS 1</v>
          </cell>
        </row>
        <row r="20">
          <cell r="A20" t="str">
            <v>3c</v>
          </cell>
          <cell r="B20" t="str">
            <v>BEAUVAIS 2</v>
          </cell>
          <cell r="E20" t="str">
            <v>3d</v>
          </cell>
          <cell r="F20" t="str">
            <v>MERU</v>
          </cell>
        </row>
        <row r="21">
          <cell r="A21" t="str">
            <v>3e</v>
          </cell>
          <cell r="B21" t="str">
            <v>SENLIS</v>
          </cell>
          <cell r="E21" t="str">
            <v>3f</v>
          </cell>
          <cell r="F21" t="str">
            <v>ST JUST 1</v>
          </cell>
        </row>
        <row r="22">
          <cell r="A22" t="str">
            <v>3g</v>
          </cell>
          <cell r="B22" t="str">
            <v>CHAMBLY</v>
          </cell>
          <cell r="E22" t="str">
            <v>3h</v>
          </cell>
          <cell r="F22" t="str">
            <v>VILLERS</v>
          </cell>
        </row>
        <row r="25">
          <cell r="B25" t="str">
            <v>Journée</v>
          </cell>
        </row>
        <row r="26">
          <cell r="A26" t="str">
            <v>4a</v>
          </cell>
          <cell r="B26" t="str">
            <v>BEAUVAIS 1</v>
          </cell>
          <cell r="E26" t="str">
            <v>4b</v>
          </cell>
          <cell r="F26" t="str">
            <v>SENLIS</v>
          </cell>
        </row>
        <row r="27">
          <cell r="A27" t="str">
            <v>4c</v>
          </cell>
          <cell r="B27" t="str">
            <v>BEAUVAIS 2</v>
          </cell>
          <cell r="E27" t="str">
            <v>4d</v>
          </cell>
          <cell r="F27" t="str">
            <v>CHAMBLY</v>
          </cell>
        </row>
        <row r="28">
          <cell r="A28" t="str">
            <v>4e</v>
          </cell>
          <cell r="B28" t="str">
            <v>MERU</v>
          </cell>
          <cell r="E28" t="str">
            <v>4f</v>
          </cell>
          <cell r="F28" t="str">
            <v>ST JUST 2</v>
          </cell>
        </row>
        <row r="29">
          <cell r="A29" t="str">
            <v>4g</v>
          </cell>
          <cell r="B29" t="str">
            <v>ST JUST 1</v>
          </cell>
          <cell r="E29" t="str">
            <v>4h</v>
          </cell>
          <cell r="F29" t="str">
            <v>VILLERS</v>
          </cell>
        </row>
        <row r="32">
          <cell r="B32" t="str">
            <v>Journée</v>
          </cell>
        </row>
        <row r="33">
          <cell r="A33" t="str">
            <v>5a</v>
          </cell>
          <cell r="B33" t="str">
            <v>VILLERS</v>
          </cell>
          <cell r="E33" t="str">
            <v>5b</v>
          </cell>
          <cell r="F33" t="str">
            <v>ST JUST 2</v>
          </cell>
        </row>
        <row r="34">
          <cell r="A34" t="str">
            <v>5c</v>
          </cell>
          <cell r="B34" t="str">
            <v>SENLIS</v>
          </cell>
          <cell r="E34" t="str">
            <v>5d</v>
          </cell>
          <cell r="F34" t="str">
            <v>BEAUVAIS 2</v>
          </cell>
        </row>
        <row r="35">
          <cell r="A35" t="str">
            <v>5e</v>
          </cell>
          <cell r="B35" t="str">
            <v>BEAUVAIS 1</v>
          </cell>
          <cell r="E35" t="str">
            <v>5f</v>
          </cell>
          <cell r="F35" t="str">
            <v>CHAMBLY</v>
          </cell>
        </row>
        <row r="36">
          <cell r="A36" t="str">
            <v>5g</v>
          </cell>
          <cell r="B36" t="str">
            <v>ST JUST 1</v>
          </cell>
          <cell r="E36" t="str">
            <v>5h</v>
          </cell>
          <cell r="F36" t="str">
            <v>MERU</v>
          </cell>
        </row>
        <row r="39">
          <cell r="B39" t="str">
            <v>Journée</v>
          </cell>
        </row>
        <row r="40">
          <cell r="A40" t="str">
            <v>6a</v>
          </cell>
          <cell r="B40" t="str">
            <v>MERU</v>
          </cell>
          <cell r="E40" t="str">
            <v>6b</v>
          </cell>
          <cell r="F40" t="str">
            <v>BEAUVAIS 1</v>
          </cell>
        </row>
        <row r="41">
          <cell r="A41" t="str">
            <v>6c</v>
          </cell>
          <cell r="B41" t="str">
            <v>ST JUST 2</v>
          </cell>
          <cell r="E41" t="str">
            <v>6d</v>
          </cell>
          <cell r="F41" t="str">
            <v>BEAUVAIS 2</v>
          </cell>
        </row>
        <row r="42">
          <cell r="A42" t="str">
            <v>6e</v>
          </cell>
          <cell r="B42" t="str">
            <v>CHAMBLY</v>
          </cell>
          <cell r="E42" t="str">
            <v>6f</v>
          </cell>
          <cell r="F42" t="str">
            <v>ST JUST 1</v>
          </cell>
        </row>
        <row r="43">
          <cell r="A43" t="str">
            <v>6g</v>
          </cell>
          <cell r="B43" t="str">
            <v>VILLERS</v>
          </cell>
          <cell r="E43" t="str">
            <v>6h</v>
          </cell>
          <cell r="F43" t="str">
            <v>SENLIS</v>
          </cell>
        </row>
        <row r="46">
          <cell r="B46" t="str">
            <v>Journée</v>
          </cell>
        </row>
        <row r="47">
          <cell r="A47" t="str">
            <v>7a</v>
          </cell>
          <cell r="B47" t="str">
            <v>BEAUVAIS 1</v>
          </cell>
          <cell r="E47" t="str">
            <v>7b</v>
          </cell>
          <cell r="F47" t="str">
            <v>VILLERS</v>
          </cell>
        </row>
        <row r="48">
          <cell r="A48" t="str">
            <v>7c</v>
          </cell>
          <cell r="B48" t="str">
            <v>MERU</v>
          </cell>
          <cell r="E48" t="str">
            <v>7d</v>
          </cell>
          <cell r="F48" t="str">
            <v>SENLIS</v>
          </cell>
        </row>
        <row r="49">
          <cell r="A49" t="str">
            <v>7e</v>
          </cell>
          <cell r="B49" t="str">
            <v>BEAUVAIS 2</v>
          </cell>
          <cell r="E49" t="str">
            <v>7f</v>
          </cell>
          <cell r="F49" t="str">
            <v>ST JUST 1</v>
          </cell>
        </row>
        <row r="50">
          <cell r="A50" t="str">
            <v>7g</v>
          </cell>
          <cell r="B50" t="str">
            <v>ST JUST 2</v>
          </cell>
          <cell r="E50" t="str">
            <v>7h</v>
          </cell>
          <cell r="F50" t="str">
            <v>CHAMBLY</v>
          </cell>
        </row>
        <row r="52">
          <cell r="A52" t="str">
            <v>Match Retour</v>
          </cell>
        </row>
        <row r="55">
          <cell r="B55" t="str">
            <v>Journée</v>
          </cell>
        </row>
        <row r="56">
          <cell r="A56" t="str">
            <v>8a</v>
          </cell>
          <cell r="B56">
            <v>1</v>
          </cell>
          <cell r="E56" t="str">
            <v>8b</v>
          </cell>
          <cell r="F56">
            <v>4</v>
          </cell>
        </row>
        <row r="57">
          <cell r="A57" t="str">
            <v>8c</v>
          </cell>
          <cell r="B57">
            <v>2</v>
          </cell>
          <cell r="E57" t="str">
            <v>8d</v>
          </cell>
          <cell r="F57">
            <v>3</v>
          </cell>
        </row>
        <row r="58">
          <cell r="A58" t="str">
            <v>8e</v>
          </cell>
          <cell r="B58">
            <v>5</v>
          </cell>
          <cell r="E58" t="str">
            <v>8f</v>
          </cell>
          <cell r="F58">
            <v>8</v>
          </cell>
        </row>
        <row r="59">
          <cell r="A59" t="str">
            <v>8g</v>
          </cell>
          <cell r="B59">
            <v>6</v>
          </cell>
          <cell r="E59" t="str">
            <v>8h</v>
          </cell>
          <cell r="F59">
            <v>7</v>
          </cell>
        </row>
        <row r="61">
          <cell r="B61" t="str">
            <v>Journée</v>
          </cell>
        </row>
        <row r="62">
          <cell r="A62" t="str">
            <v>9a</v>
          </cell>
          <cell r="B62">
            <v>3</v>
          </cell>
          <cell r="E62" t="str">
            <v>9b</v>
          </cell>
          <cell r="F62">
            <v>1</v>
          </cell>
        </row>
        <row r="63">
          <cell r="A63" t="str">
            <v>9c</v>
          </cell>
          <cell r="B63">
            <v>4</v>
          </cell>
          <cell r="E63" t="str">
            <v>9d</v>
          </cell>
          <cell r="F63">
            <v>2</v>
          </cell>
        </row>
        <row r="64">
          <cell r="A64" t="str">
            <v>9e</v>
          </cell>
          <cell r="B64">
            <v>7</v>
          </cell>
          <cell r="E64" t="str">
            <v>9f</v>
          </cell>
          <cell r="F64">
            <v>5</v>
          </cell>
        </row>
        <row r="65">
          <cell r="A65" t="str">
            <v>9g</v>
          </cell>
          <cell r="B65">
            <v>8</v>
          </cell>
          <cell r="E65" t="str">
            <v>9h</v>
          </cell>
          <cell r="F65">
            <v>6</v>
          </cell>
        </row>
        <row r="67">
          <cell r="B67" t="str">
            <v>Journée</v>
          </cell>
        </row>
        <row r="68">
          <cell r="A68" t="str">
            <v>10a</v>
          </cell>
          <cell r="B68">
            <v>1</v>
          </cell>
          <cell r="E68" t="str">
            <v>10b</v>
          </cell>
          <cell r="F68">
            <v>2</v>
          </cell>
        </row>
        <row r="69">
          <cell r="A69" t="str">
            <v>10c</v>
          </cell>
          <cell r="B69">
            <v>3</v>
          </cell>
          <cell r="E69" t="str">
            <v>10d</v>
          </cell>
          <cell r="F69">
            <v>4</v>
          </cell>
        </row>
        <row r="70">
          <cell r="A70" t="str">
            <v>10e</v>
          </cell>
          <cell r="B70">
            <v>5</v>
          </cell>
          <cell r="E70" t="str">
            <v>10f</v>
          </cell>
          <cell r="F70">
            <v>6</v>
          </cell>
        </row>
        <row r="71">
          <cell r="A71" t="str">
            <v>10g</v>
          </cell>
          <cell r="B71">
            <v>7</v>
          </cell>
          <cell r="E71" t="str">
            <v>10h</v>
          </cell>
          <cell r="F71">
            <v>8</v>
          </cell>
        </row>
      </sheetData>
      <sheetData sheetId="19"/>
      <sheetData sheetId="20">
        <row r="7">
          <cell r="A7" t="str">
            <v>1a</v>
          </cell>
          <cell r="B7" t="str">
            <v>ST JUST 1</v>
          </cell>
          <cell r="E7" t="str">
            <v>1b</v>
          </cell>
          <cell r="F7" t="str">
            <v>ST JUST 2</v>
          </cell>
        </row>
        <row r="8">
          <cell r="A8" t="str">
            <v>1c</v>
          </cell>
          <cell r="B8" t="str">
            <v>CREVECOEUR 1</v>
          </cell>
          <cell r="E8" t="str">
            <v>1d</v>
          </cell>
          <cell r="F8" t="str">
            <v>CREVECOEUR 2</v>
          </cell>
        </row>
        <row r="9">
          <cell r="A9" t="str">
            <v>1e</v>
          </cell>
          <cell r="B9" t="str">
            <v>MERU</v>
          </cell>
          <cell r="E9" t="str">
            <v>1f</v>
          </cell>
          <cell r="F9" t="str">
            <v>SENLIS</v>
          </cell>
        </row>
        <row r="10">
          <cell r="A10" t="str">
            <v>1g</v>
          </cell>
          <cell r="B10" t="str">
            <v>GOUVIEUX</v>
          </cell>
          <cell r="E10" t="str">
            <v>1h</v>
          </cell>
          <cell r="F10" t="str">
            <v>LIANCOURT</v>
          </cell>
        </row>
        <row r="11">
          <cell r="A11" t="str">
            <v>1I</v>
          </cell>
          <cell r="B11" t="str">
            <v>CHAMBLY</v>
          </cell>
        </row>
        <row r="13">
          <cell r="B13" t="str">
            <v>Journée</v>
          </cell>
          <cell r="C13">
            <v>2</v>
          </cell>
        </row>
        <row r="14">
          <cell r="A14" t="str">
            <v>2a</v>
          </cell>
          <cell r="B14" t="str">
            <v>LIANCOURT</v>
          </cell>
          <cell r="E14" t="str">
            <v>2b</v>
          </cell>
          <cell r="F14" t="str">
            <v>CREVECOEUR 1</v>
          </cell>
        </row>
        <row r="15">
          <cell r="A15" t="str">
            <v>2c</v>
          </cell>
          <cell r="B15" t="str">
            <v>CREVECOEUR 2</v>
          </cell>
          <cell r="E15" t="str">
            <v>2d</v>
          </cell>
          <cell r="F15" t="str">
            <v>ST JUST 1</v>
          </cell>
        </row>
        <row r="16">
          <cell r="A16" t="str">
            <v>2e</v>
          </cell>
          <cell r="B16" t="str">
            <v>SENLIS</v>
          </cell>
          <cell r="E16" t="str">
            <v>2f</v>
          </cell>
          <cell r="F16" t="str">
            <v>CHAMBLY</v>
          </cell>
        </row>
        <row r="17">
          <cell r="A17" t="str">
            <v>2g</v>
          </cell>
          <cell r="B17" t="str">
            <v>GOUVIEUX</v>
          </cell>
          <cell r="E17" t="str">
            <v>2h</v>
          </cell>
          <cell r="F17" t="str">
            <v>MERU</v>
          </cell>
        </row>
        <row r="18">
          <cell r="A18" t="str">
            <v>2I</v>
          </cell>
          <cell r="B18" t="str">
            <v>ST JUST 2</v>
          </cell>
        </row>
        <row r="20">
          <cell r="B20" t="str">
            <v>Journée</v>
          </cell>
          <cell r="C20">
            <v>3</v>
          </cell>
        </row>
        <row r="21">
          <cell r="A21" t="str">
            <v>3a</v>
          </cell>
          <cell r="B21" t="str">
            <v>ST JUST 2</v>
          </cell>
          <cell r="E21" t="str">
            <v>3b</v>
          </cell>
          <cell r="F21" t="str">
            <v>LIANCOURT</v>
          </cell>
        </row>
        <row r="22">
          <cell r="A22" t="str">
            <v>3c</v>
          </cell>
          <cell r="B22" t="str">
            <v>MERU</v>
          </cell>
          <cell r="E22" t="str">
            <v>3d</v>
          </cell>
          <cell r="F22" t="str">
            <v>CREVECOEUR 1</v>
          </cell>
        </row>
        <row r="23">
          <cell r="A23" t="str">
            <v>3e</v>
          </cell>
          <cell r="B23" t="str">
            <v>SENLIS</v>
          </cell>
          <cell r="E23" t="str">
            <v>3f</v>
          </cell>
          <cell r="F23" t="str">
            <v>CREVECOEUR 2</v>
          </cell>
        </row>
        <row r="24">
          <cell r="A24" t="str">
            <v>3g</v>
          </cell>
          <cell r="B24" t="str">
            <v>CHAMBLY</v>
          </cell>
          <cell r="E24" t="str">
            <v>3h</v>
          </cell>
          <cell r="F24" t="str">
            <v>GOUVIEUX</v>
          </cell>
        </row>
        <row r="25">
          <cell r="A25" t="str">
            <v>3I</v>
          </cell>
          <cell r="B25" t="str">
            <v>ST JUST 1</v>
          </cell>
        </row>
        <row r="27">
          <cell r="B27" t="str">
            <v>Journée</v>
          </cell>
          <cell r="C27">
            <v>4</v>
          </cell>
        </row>
        <row r="28">
          <cell r="A28" t="str">
            <v>4a</v>
          </cell>
          <cell r="B28" t="str">
            <v>ST JUST 1</v>
          </cell>
          <cell r="E28" t="str">
            <v>4b</v>
          </cell>
          <cell r="F28" t="str">
            <v>MERU</v>
          </cell>
        </row>
        <row r="29">
          <cell r="A29" t="str">
            <v>4c</v>
          </cell>
          <cell r="B29" t="str">
            <v>CREVECOEUR 2</v>
          </cell>
          <cell r="E29" t="str">
            <v>4d</v>
          </cell>
          <cell r="F29" t="str">
            <v>ST JUST 2</v>
          </cell>
        </row>
        <row r="30">
          <cell r="A30" t="str">
            <v>4e</v>
          </cell>
          <cell r="B30" t="str">
            <v>LIANCOURT</v>
          </cell>
          <cell r="E30" t="str">
            <v>4f</v>
          </cell>
          <cell r="F30" t="str">
            <v>CHAMBLY</v>
          </cell>
        </row>
        <row r="31">
          <cell r="A31" t="str">
            <v>4g</v>
          </cell>
          <cell r="B31" t="str">
            <v>CREVECOEUR 1</v>
          </cell>
          <cell r="E31" t="str">
            <v>4h</v>
          </cell>
          <cell r="F31" t="str">
            <v>GOUVIEUX</v>
          </cell>
        </row>
        <row r="32">
          <cell r="A32" t="str">
            <v>4I</v>
          </cell>
          <cell r="B32" t="str">
            <v>SENLIS</v>
          </cell>
        </row>
        <row r="34">
          <cell r="B34" t="str">
            <v>Journée</v>
          </cell>
          <cell r="C34">
            <v>5</v>
          </cell>
        </row>
        <row r="35">
          <cell r="A35" t="str">
            <v>5a</v>
          </cell>
          <cell r="B35" t="str">
            <v>LIANCOURT</v>
          </cell>
          <cell r="E35" t="str">
            <v>5b</v>
          </cell>
          <cell r="F35" t="str">
            <v>ST JUST 1</v>
          </cell>
        </row>
        <row r="36">
          <cell r="A36" t="str">
            <v>5c</v>
          </cell>
          <cell r="B36" t="str">
            <v>MERU</v>
          </cell>
          <cell r="E36" t="str">
            <v>5d</v>
          </cell>
          <cell r="F36" t="str">
            <v>CREVECOEUR 2</v>
          </cell>
        </row>
        <row r="37">
          <cell r="A37" t="str">
            <v>5e</v>
          </cell>
          <cell r="B37" t="str">
            <v>SENLIS</v>
          </cell>
          <cell r="E37" t="str">
            <v>5f</v>
          </cell>
          <cell r="F37" t="str">
            <v>ST JUST 2</v>
          </cell>
        </row>
        <row r="38">
          <cell r="A38" t="str">
            <v>5g</v>
          </cell>
          <cell r="B38" t="str">
            <v>CHAMBLY</v>
          </cell>
          <cell r="E38" t="str">
            <v>5h</v>
          </cell>
          <cell r="F38" t="str">
            <v>CREVECOEUR 1</v>
          </cell>
        </row>
        <row r="39">
          <cell r="A39" t="str">
            <v>5I</v>
          </cell>
          <cell r="B39" t="str">
            <v>GOUVIEUX</v>
          </cell>
        </row>
        <row r="41">
          <cell r="B41" t="str">
            <v>Journée</v>
          </cell>
          <cell r="C41">
            <v>6</v>
          </cell>
        </row>
        <row r="42">
          <cell r="A42" t="str">
            <v>6a</v>
          </cell>
          <cell r="B42" t="str">
            <v>CREVECOEUR 2</v>
          </cell>
          <cell r="E42" t="str">
            <v>6b</v>
          </cell>
          <cell r="F42" t="str">
            <v>LIANCOURT</v>
          </cell>
        </row>
        <row r="43">
          <cell r="A43" t="str">
            <v>6c</v>
          </cell>
          <cell r="B43" t="str">
            <v>ST JUST 1</v>
          </cell>
          <cell r="E43" t="str">
            <v>6d</v>
          </cell>
          <cell r="F43" t="str">
            <v>SENLIS</v>
          </cell>
        </row>
        <row r="44">
          <cell r="A44" t="str">
            <v>6e</v>
          </cell>
          <cell r="B44" t="str">
            <v>MERU</v>
          </cell>
          <cell r="E44" t="str">
            <v>6f</v>
          </cell>
          <cell r="F44" t="str">
            <v>CHAMBLY</v>
          </cell>
        </row>
        <row r="45">
          <cell r="A45" t="str">
            <v>6g</v>
          </cell>
          <cell r="B45" t="str">
            <v>ST JUST 2</v>
          </cell>
          <cell r="E45" t="str">
            <v>6h</v>
          </cell>
          <cell r="F45" t="str">
            <v>GOUVIEUX</v>
          </cell>
        </row>
        <row r="46">
          <cell r="A46" t="str">
            <v>6I</v>
          </cell>
          <cell r="B46" t="str">
            <v>CREVECOEUR 1</v>
          </cell>
        </row>
        <row r="48">
          <cell r="B48" t="str">
            <v>Journée</v>
          </cell>
          <cell r="C48">
            <v>7</v>
          </cell>
        </row>
        <row r="49">
          <cell r="A49" t="str">
            <v>7a</v>
          </cell>
          <cell r="B49" t="str">
            <v>CREVECOEUR 1</v>
          </cell>
          <cell r="E49" t="str">
            <v>7b</v>
          </cell>
          <cell r="F49" t="str">
            <v>ST JUST 1</v>
          </cell>
        </row>
        <row r="50">
          <cell r="A50" t="str">
            <v>7c</v>
          </cell>
          <cell r="B50" t="str">
            <v>LIANCOURT</v>
          </cell>
          <cell r="E50" t="str">
            <v>7d</v>
          </cell>
          <cell r="F50" t="str">
            <v>SENLIS</v>
          </cell>
        </row>
        <row r="51">
          <cell r="A51" t="str">
            <v>7e</v>
          </cell>
          <cell r="B51" t="str">
            <v>CHAMBLY</v>
          </cell>
          <cell r="E51" t="str">
            <v>7f</v>
          </cell>
          <cell r="F51" t="str">
            <v>ST JUST 2</v>
          </cell>
        </row>
        <row r="52">
          <cell r="A52" t="str">
            <v>7g</v>
          </cell>
          <cell r="B52" t="str">
            <v>CREVECOEUR 2</v>
          </cell>
          <cell r="E52" t="str">
            <v>7h</v>
          </cell>
          <cell r="F52" t="str">
            <v>GOUVIEUX</v>
          </cell>
        </row>
        <row r="53">
          <cell r="A53" t="str">
            <v>7I</v>
          </cell>
          <cell r="B53" t="str">
            <v>MERU</v>
          </cell>
        </row>
        <row r="55">
          <cell r="B55" t="str">
            <v>Journée</v>
          </cell>
          <cell r="C55">
            <v>8</v>
          </cell>
        </row>
        <row r="56">
          <cell r="A56" t="str">
            <v>8a</v>
          </cell>
          <cell r="B56" t="str">
            <v>ST JUST 2</v>
          </cell>
          <cell r="E56" t="str">
            <v>8b</v>
          </cell>
          <cell r="F56" t="str">
            <v>MERU</v>
          </cell>
        </row>
        <row r="57">
          <cell r="A57" t="str">
            <v>8c</v>
          </cell>
          <cell r="B57" t="str">
            <v>SENLIS</v>
          </cell>
          <cell r="E57" t="str">
            <v>8d</v>
          </cell>
          <cell r="F57" t="str">
            <v>CREVECOEUR 1</v>
          </cell>
        </row>
        <row r="58">
          <cell r="A58" t="str">
            <v>8e</v>
          </cell>
          <cell r="B58" t="str">
            <v>CHAMBLY</v>
          </cell>
          <cell r="E58" t="str">
            <v>8f</v>
          </cell>
          <cell r="F58" t="str">
            <v>CREVECOEUR 2</v>
          </cell>
        </row>
        <row r="59">
          <cell r="A59" t="str">
            <v>8g</v>
          </cell>
          <cell r="B59" t="str">
            <v>GOUVIEUX</v>
          </cell>
          <cell r="E59" t="str">
            <v>8h</v>
          </cell>
          <cell r="F59" t="str">
            <v>ST JUST 1</v>
          </cell>
        </row>
        <row r="60">
          <cell r="A60" t="str">
            <v>8I</v>
          </cell>
          <cell r="B60" t="str">
            <v>LIANCOURT</v>
          </cell>
        </row>
        <row r="62">
          <cell r="B62" t="str">
            <v>Journée</v>
          </cell>
          <cell r="C62">
            <v>9</v>
          </cell>
        </row>
        <row r="63">
          <cell r="A63" t="str">
            <v>9a</v>
          </cell>
          <cell r="B63" t="str">
            <v>CREVECOEUR 1</v>
          </cell>
          <cell r="E63" t="str">
            <v>9b</v>
          </cell>
          <cell r="F63" t="str">
            <v>ST JUST 2</v>
          </cell>
        </row>
        <row r="64">
          <cell r="A64" t="str">
            <v>9c</v>
          </cell>
          <cell r="B64" t="str">
            <v>MERU</v>
          </cell>
          <cell r="E64" t="str">
            <v>9d</v>
          </cell>
          <cell r="F64" t="str">
            <v>LIANCOURT</v>
          </cell>
        </row>
        <row r="65">
          <cell r="A65" t="str">
            <v>9e</v>
          </cell>
          <cell r="B65" t="str">
            <v>ST JUST 1</v>
          </cell>
          <cell r="E65" t="str">
            <v>9f</v>
          </cell>
          <cell r="F65" t="str">
            <v>CHAMBLY</v>
          </cell>
        </row>
        <row r="66">
          <cell r="A66" t="str">
            <v>9g</v>
          </cell>
          <cell r="B66" t="str">
            <v>GOUVIEUX</v>
          </cell>
          <cell r="E66" t="str">
            <v>9h</v>
          </cell>
          <cell r="F66" t="str">
            <v>SENLIS</v>
          </cell>
        </row>
        <row r="67">
          <cell r="A67" t="str">
            <v>9I</v>
          </cell>
          <cell r="B67" t="str">
            <v>CREVECOEUR 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45E8-1AD7-4E27-ADB0-2CAC459AABEB}">
  <sheetPr>
    <pageSetUpPr fitToPage="1"/>
  </sheetPr>
  <dimension ref="A1:W179"/>
  <sheetViews>
    <sheetView tabSelected="1" workbookViewId="0">
      <selection activeCell="K4" sqref="K4"/>
    </sheetView>
  </sheetViews>
  <sheetFormatPr baseColWidth="10" defaultRowHeight="22.5" x14ac:dyDescent="0.25"/>
  <cols>
    <col min="1" max="1" width="4.28515625" style="1" customWidth="1"/>
    <col min="2" max="2" width="45.42578125" style="3" customWidth="1"/>
    <col min="3" max="3" width="3.140625" style="26" hidden="1" customWidth="1"/>
    <col min="4" max="4" width="18.7109375" style="1" customWidth="1"/>
    <col min="5" max="5" width="9.5703125" style="35" bestFit="1" customWidth="1"/>
    <col min="6" max="6" width="4.5703125" style="6" hidden="1" customWidth="1"/>
    <col min="7" max="7" width="18.7109375" style="1" customWidth="1"/>
    <col min="8" max="8" width="9.5703125" style="35" bestFit="1" customWidth="1"/>
    <col min="9" max="9" width="3.140625" style="26" hidden="1" customWidth="1"/>
    <col min="10" max="10" width="3.5703125" style="36" hidden="1" customWidth="1"/>
    <col min="11" max="11" width="18.7109375" style="1" customWidth="1"/>
    <col min="12" max="12" width="12" style="35" bestFit="1" customWidth="1"/>
    <col min="13" max="13" width="6.140625" style="37" hidden="1" customWidth="1"/>
    <col min="14" max="14" width="18.7109375" style="1" customWidth="1"/>
    <col min="15" max="15" width="10.7109375" style="35" bestFit="1" customWidth="1"/>
    <col min="16" max="16" width="3.5703125" style="36" hidden="1" customWidth="1"/>
    <col min="17" max="18" width="5.5703125" style="36" hidden="1" customWidth="1"/>
    <col min="19" max="19" width="18.7109375" style="1" customWidth="1"/>
    <col min="20" max="20" width="12" style="35" bestFit="1" customWidth="1"/>
    <col min="21" max="21" width="3.85546875" style="35" hidden="1" customWidth="1"/>
    <col min="22" max="22" width="18.7109375" style="1" customWidth="1"/>
    <col min="23" max="23" width="12" style="35" bestFit="1" customWidth="1"/>
  </cols>
  <sheetData>
    <row r="1" spans="1:23" ht="61.5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45" x14ac:dyDescent="0.2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56.25" customHeight="1" x14ac:dyDescent="0.25">
      <c r="C3" s="4"/>
      <c r="D3" s="2"/>
      <c r="E3" s="5"/>
      <c r="G3" s="55"/>
      <c r="H3" s="1"/>
      <c r="I3" s="4"/>
      <c r="J3" s="7"/>
      <c r="K3" s="2" t="s">
        <v>107</v>
      </c>
      <c r="L3" s="5"/>
      <c r="M3" s="5"/>
      <c r="N3" s="2"/>
      <c r="O3" s="5"/>
      <c r="P3" s="7"/>
      <c r="Q3" s="7"/>
      <c r="R3" s="7"/>
      <c r="S3" s="2"/>
      <c r="T3" s="5"/>
      <c r="U3" s="5"/>
      <c r="V3" s="2"/>
      <c r="W3" s="5"/>
    </row>
    <row r="4" spans="1:23" ht="61.5" x14ac:dyDescent="0.25">
      <c r="C4" s="4"/>
      <c r="D4" s="2"/>
      <c r="E4" s="5"/>
      <c r="G4" s="2"/>
      <c r="H4" s="5"/>
      <c r="I4" s="4"/>
      <c r="J4" s="7"/>
      <c r="K4" s="2"/>
      <c r="L4" s="5"/>
      <c r="M4" s="5"/>
      <c r="N4" s="2"/>
      <c r="O4" s="5"/>
      <c r="P4" s="7"/>
      <c r="Q4" s="7"/>
      <c r="R4" s="7"/>
      <c r="S4" s="2"/>
      <c r="T4" s="5"/>
      <c r="U4" s="5"/>
      <c r="V4" s="2"/>
      <c r="W4" s="5"/>
    </row>
    <row r="5" spans="1:23" ht="62.25" thickBot="1" x14ac:dyDescent="0.3">
      <c r="C5" s="4"/>
      <c r="D5" s="2"/>
      <c r="E5" s="5"/>
      <c r="G5" s="2"/>
      <c r="H5" s="5"/>
      <c r="I5" s="4"/>
      <c r="J5" s="7"/>
      <c r="K5" s="2"/>
      <c r="L5" s="5"/>
      <c r="M5" s="5"/>
      <c r="N5" s="2"/>
      <c r="O5" s="5"/>
      <c r="P5" s="7"/>
      <c r="Q5" s="7"/>
      <c r="R5" s="7"/>
      <c r="S5" s="2"/>
      <c r="T5" s="5"/>
      <c r="U5" s="5"/>
      <c r="V5" s="2"/>
      <c r="W5" s="5"/>
    </row>
    <row r="6" spans="1:23" ht="27.75" thickBot="1" x14ac:dyDescent="0.3">
      <c r="A6" s="8"/>
      <c r="B6" s="59" t="s">
        <v>2</v>
      </c>
      <c r="C6" s="9"/>
      <c r="D6" s="61" t="s">
        <v>3</v>
      </c>
      <c r="E6" s="62"/>
      <c r="F6" s="62"/>
      <c r="G6" s="62"/>
      <c r="H6" s="62"/>
      <c r="I6" s="62"/>
      <c r="J6" s="10"/>
      <c r="K6" s="61" t="s">
        <v>4</v>
      </c>
      <c r="L6" s="62"/>
      <c r="M6" s="62"/>
      <c r="N6" s="62"/>
      <c r="O6" s="62"/>
      <c r="P6" s="62"/>
      <c r="Q6" s="11"/>
      <c r="R6" s="11"/>
      <c r="S6" s="61" t="s">
        <v>5</v>
      </c>
      <c r="T6" s="62"/>
      <c r="U6" s="62"/>
      <c r="V6" s="62"/>
      <c r="W6" s="62"/>
    </row>
    <row r="7" spans="1:23" ht="27" thickBot="1" x14ac:dyDescent="0.3">
      <c r="A7" s="12"/>
      <c r="B7" s="60"/>
      <c r="C7" s="13"/>
      <c r="D7" s="63" t="s">
        <v>6</v>
      </c>
      <c r="E7" s="64"/>
      <c r="F7" s="64"/>
      <c r="G7" s="64"/>
      <c r="H7" s="64"/>
      <c r="I7" s="14"/>
      <c r="J7" s="15"/>
      <c r="K7" s="63" t="s">
        <v>6</v>
      </c>
      <c r="L7" s="64"/>
      <c r="M7" s="64"/>
      <c r="N7" s="64"/>
      <c r="O7" s="65"/>
      <c r="P7" s="15"/>
      <c r="Q7" s="14"/>
      <c r="R7" s="14"/>
      <c r="S7" s="63" t="s">
        <v>6</v>
      </c>
      <c r="T7" s="64"/>
      <c r="U7" s="64"/>
      <c r="V7" s="64"/>
      <c r="W7" s="64"/>
    </row>
    <row r="8" spans="1:23" ht="23.25" thickBot="1" x14ac:dyDescent="0.3">
      <c r="B8" s="16" t="s">
        <v>7</v>
      </c>
      <c r="C8" s="17"/>
      <c r="D8" s="56" t="s">
        <v>8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x14ac:dyDescent="0.25">
      <c r="B9" s="16">
        <v>45926</v>
      </c>
      <c r="C9" s="18"/>
      <c r="D9" s="19"/>
      <c r="E9" s="20"/>
      <c r="F9" s="21"/>
      <c r="G9" s="20"/>
      <c r="H9" s="22"/>
      <c r="I9" s="18"/>
      <c r="J9" s="18"/>
      <c r="K9" s="19" t="s">
        <v>9</v>
      </c>
      <c r="L9" s="20">
        <v>1</v>
      </c>
      <c r="M9" s="21"/>
      <c r="N9" s="67" t="s">
        <v>10</v>
      </c>
      <c r="O9" s="68"/>
      <c r="P9" s="18"/>
      <c r="Q9" s="18"/>
      <c r="R9" s="24"/>
      <c r="S9" s="19" t="s">
        <v>9</v>
      </c>
      <c r="T9" s="20">
        <v>1</v>
      </c>
      <c r="U9" s="21"/>
      <c r="V9" s="67"/>
      <c r="W9" s="68"/>
    </row>
    <row r="10" spans="1:23" x14ac:dyDescent="0.25">
      <c r="B10" s="25"/>
      <c r="C10" s="26" t="str">
        <f>CONCATENATE(E9,"a")</f>
        <v>a</v>
      </c>
      <c r="D10" s="27"/>
      <c r="E10" s="28"/>
      <c r="F10" s="29"/>
      <c r="G10" s="27"/>
      <c r="H10" s="28"/>
      <c r="I10" s="26" t="e">
        <f>CONCATENATE(#REF!,"a")</f>
        <v>#REF!</v>
      </c>
      <c r="J10" s="26" t="str">
        <f>CONCATENATE(L9,"a")</f>
        <v>1a</v>
      </c>
      <c r="K10" s="27" t="str">
        <f>VLOOKUP(J10,[1]CalD1A!$A$7:$B$600,2,FALSE)</f>
        <v>BEAUVAIS 1</v>
      </c>
      <c r="L10" s="28" t="str">
        <f>VLOOKUP(J10,'[1]D1-ELIM'!$B$6:$AR$50,43,FALSE)</f>
        <v>NP</v>
      </c>
      <c r="M10" s="29" t="str">
        <f>CONCATENATE(L9,"b")</f>
        <v>1b</v>
      </c>
      <c r="N10" s="27" t="str">
        <f>VLOOKUP(M10,[1]CalD1A!$E$7:$G$600,2,FALSE)</f>
        <v>BEAUVAIS 2</v>
      </c>
      <c r="O10" s="28" t="str">
        <f>VLOOKUP(M10,'[1]D1-ELIM'!$B$6:$AR$44,43,FALSE)</f>
        <v>NP</v>
      </c>
      <c r="P10" s="26" t="e">
        <f>CONCATENATE(#REF!,"a")</f>
        <v>#REF!</v>
      </c>
      <c r="Q10" s="26" t="e">
        <f>CONCATENATE(#REF!,"a")</f>
        <v>#REF!</v>
      </c>
      <c r="R10" s="30" t="str">
        <f>CONCATENATE(T9,"a")</f>
        <v>1a</v>
      </c>
      <c r="S10" s="27" t="str">
        <f>VLOOKUP(R10,'[1]Cal 2A'!$A$7:$C$521,2,FALSE)</f>
        <v>ST JUST 1</v>
      </c>
      <c r="T10" s="28" t="str">
        <f>VLOOKUP(R10,[1]D2A!$B$6:$AR$428,43,FALSE)</f>
        <v>NP</v>
      </c>
      <c r="U10" s="29" t="str">
        <f>CONCATENATE(T9,"b")</f>
        <v>1b</v>
      </c>
      <c r="V10" s="27" t="str">
        <f>VLOOKUP(U10,'[1]Cal 2A'!$E$7:$G$521,2,FALSE)</f>
        <v>ST JUST 2</v>
      </c>
      <c r="W10" s="28" t="str">
        <f>VLOOKUP(U10,[1]D2A!$B$6:$AR$428,43,FALSE)</f>
        <v>NP</v>
      </c>
    </row>
    <row r="11" spans="1:23" x14ac:dyDescent="0.25">
      <c r="B11" s="25"/>
      <c r="C11" s="26" t="str">
        <f>CONCATENATE(E9,"c")</f>
        <v>c</v>
      </c>
      <c r="D11" s="27"/>
      <c r="E11" s="28"/>
      <c r="F11" s="29"/>
      <c r="G11" s="27"/>
      <c r="H11" s="28"/>
      <c r="I11" s="26" t="e">
        <f>CONCATENATE(#REF!,"c")</f>
        <v>#REF!</v>
      </c>
      <c r="J11" s="26" t="str">
        <f>CONCATENATE(L9,"c")</f>
        <v>1c</v>
      </c>
      <c r="K11" s="27" t="str">
        <f>VLOOKUP(J11,[1]CalD1A!$A$7:$B$600,2,FALSE)</f>
        <v>ST JUST 2</v>
      </c>
      <c r="L11" s="28" t="str">
        <f>VLOOKUP(J11,'[1]D1-ELIM'!$B$6:$AR$362,43,FALSE)</f>
        <v>NP</v>
      </c>
      <c r="M11" s="29" t="str">
        <f>CONCATENATE(L9,"d")</f>
        <v>1d</v>
      </c>
      <c r="N11" s="27" t="str">
        <f>VLOOKUP(M11,[1]CalD1A!$E$7:$G$600,2,FALSE)</f>
        <v>ST JUST 1</v>
      </c>
      <c r="O11" s="28" t="str">
        <f>VLOOKUP(M11,'[1]D1-ELIM'!$B$6:$AR$44,43,FALSE)</f>
        <v>NP</v>
      </c>
      <c r="P11" s="26" t="e">
        <f>CONCATENATE(#REF!,"c")</f>
        <v>#REF!</v>
      </c>
      <c r="Q11" s="26" t="e">
        <f>CONCATENATE(#REF!,"c")</f>
        <v>#REF!</v>
      </c>
      <c r="R11" s="30" t="str">
        <f>CONCATENATE(T9,"c")</f>
        <v>1c</v>
      </c>
      <c r="S11" s="27" t="str">
        <f>VLOOKUP(R11,'[1]Cal 2A'!$A$7:$C$521,2,FALSE)</f>
        <v>CREVECOEUR 1</v>
      </c>
      <c r="T11" s="28" t="str">
        <f>VLOOKUP(R11,[1]D2A!$B$6:$AR$428,43,FALSE)</f>
        <v>NP</v>
      </c>
      <c r="U11" s="29" t="str">
        <f>CONCATENATE(T9,"d")</f>
        <v>1d</v>
      </c>
      <c r="V11" s="27" t="str">
        <f>VLOOKUP(U11,'[1]Cal 2A'!$E$7:$G$521,2,FALSE)</f>
        <v>CREVECOEUR 2</v>
      </c>
      <c r="W11" s="28" t="str">
        <f>VLOOKUP(U11,[1]D2A!$B$6:$AR$428,43,FALSE)</f>
        <v>NP</v>
      </c>
    </row>
    <row r="12" spans="1:23" x14ac:dyDescent="0.25">
      <c r="B12" s="25"/>
      <c r="C12" s="26" t="str">
        <f>CONCATENATE(E9,"e")</f>
        <v>e</v>
      </c>
      <c r="D12" s="27"/>
      <c r="E12" s="28"/>
      <c r="F12" s="29"/>
      <c r="G12" s="27"/>
      <c r="H12" s="28"/>
      <c r="I12" s="26" t="e">
        <f>CONCATENATE(#REF!,"e")</f>
        <v>#REF!</v>
      </c>
      <c r="J12" s="26" t="str">
        <f>CONCATENATE(L9,"e")</f>
        <v>1e</v>
      </c>
      <c r="K12" s="27" t="str">
        <f>VLOOKUP(J12,[1]CalD1A!$A$7:$B$600,2,FALSE)</f>
        <v>CHAMBLY</v>
      </c>
      <c r="L12" s="28" t="str">
        <f>VLOOKUP(J12,'[1]D1-ELIM'!$B$6:$AR$362,43,FALSE)</f>
        <v>NP</v>
      </c>
      <c r="M12" s="29" t="str">
        <f>CONCATENATE(L9,"f")</f>
        <v>1f</v>
      </c>
      <c r="N12" s="27" t="str">
        <f>VLOOKUP(M12,[1]CalD1A!$E$7:$G$600,2,FALSE)</f>
        <v>SENLIS</v>
      </c>
      <c r="O12" s="28" t="str">
        <f>VLOOKUP(M12,'[1]D1-ELIM'!$B$6:$AR$44,43,FALSE)</f>
        <v>NP</v>
      </c>
      <c r="P12" s="26" t="e">
        <f>CONCATENATE(#REF!,"e")</f>
        <v>#REF!</v>
      </c>
      <c r="Q12" s="26" t="e">
        <f>CONCATENATE(#REF!,"e")</f>
        <v>#REF!</v>
      </c>
      <c r="R12" s="30" t="str">
        <f>CONCATENATE(T9,"e")</f>
        <v>1e</v>
      </c>
      <c r="S12" s="27" t="str">
        <f>VLOOKUP(R12,'[1]Cal 2A'!$A$7:$C$521,2,FALSE)</f>
        <v>MERU</v>
      </c>
      <c r="T12" s="28" t="str">
        <f>VLOOKUP(R12,[1]D2A!$B$6:$AR$428,43,FALSE)</f>
        <v>NP</v>
      </c>
      <c r="U12" s="29" t="str">
        <f>CONCATENATE(T9,"f")</f>
        <v>1f</v>
      </c>
      <c r="V12" s="27" t="str">
        <f>VLOOKUP(U12,'[1]Cal 2A'!$E$7:$G$521,2,FALSE)</f>
        <v>SENLIS</v>
      </c>
      <c r="W12" s="28" t="str">
        <f>VLOOKUP(U12,[1]D2A!$B$6:$AR$428,43,FALSE)</f>
        <v>NP</v>
      </c>
    </row>
    <row r="13" spans="1:23" x14ac:dyDescent="0.25">
      <c r="B13" s="25"/>
      <c r="C13" s="26" t="str">
        <f>CONCATENATE(E9,"g")</f>
        <v>g</v>
      </c>
      <c r="D13" s="27"/>
      <c r="E13" s="28"/>
      <c r="F13" s="29"/>
      <c r="G13" s="27"/>
      <c r="H13" s="28"/>
      <c r="I13" s="26" t="e">
        <f>CONCATENATE(#REF!,"g")</f>
        <v>#REF!</v>
      </c>
      <c r="J13" s="26" t="str">
        <f>CONCATENATE(L9,"g")</f>
        <v>1g</v>
      </c>
      <c r="K13" s="27" t="str">
        <f>VLOOKUP(J13,[1]CalD1A!$A$7:$B$600,2,FALSE)</f>
        <v>MERU</v>
      </c>
      <c r="L13" s="28" t="str">
        <f>VLOOKUP(J13,'[1]D1-ELIM'!$B$6:$AR$362,43,FALSE)</f>
        <v>NP</v>
      </c>
      <c r="M13" s="29" t="str">
        <f>CONCATENATE(L9,"h")</f>
        <v>1h</v>
      </c>
      <c r="N13" s="27" t="str">
        <f>VLOOKUP(M13,[1]CalD1A!$E$7:$G$600,2,FALSE)</f>
        <v>VILLERS</v>
      </c>
      <c r="O13" s="28" t="str">
        <f>VLOOKUP(M13,'[1]D1-ELIM'!$B$6:$AR$44,43,FALSE)</f>
        <v>NP</v>
      </c>
      <c r="P13" s="26" t="e">
        <f>CONCATENATE(#REF!,"g")</f>
        <v>#REF!</v>
      </c>
      <c r="Q13" s="26" t="e">
        <f>CONCATENATE(#REF!,"g")</f>
        <v>#REF!</v>
      </c>
      <c r="R13" s="30" t="str">
        <f>CONCATENATE(T9,"g")</f>
        <v>1g</v>
      </c>
      <c r="S13" s="27" t="str">
        <f>VLOOKUP(R13,'[1]Cal 2A'!$A$7:$C$521,2,FALSE)</f>
        <v>GOUVIEUX</v>
      </c>
      <c r="T13" s="28" t="str">
        <f>VLOOKUP(R13,[1]D2A!$B$6:$AR$428,43,FALSE)</f>
        <v>NP</v>
      </c>
      <c r="U13" s="29" t="str">
        <f>CONCATENATE(T9,"h")</f>
        <v>1h</v>
      </c>
      <c r="V13" s="27" t="str">
        <f>VLOOKUP(U13,'[1]Cal 2A'!$E$7:$G$521,2,FALSE)</f>
        <v>LIANCOURT</v>
      </c>
      <c r="W13" s="28" t="str">
        <f>VLOOKUP(U13,[1]D2A!$B$6:$AR$428,43,FALSE)</f>
        <v>NP</v>
      </c>
    </row>
    <row r="14" spans="1:23" ht="23.25" thickBot="1" x14ac:dyDescent="0.3">
      <c r="B14" s="25"/>
      <c r="C14" s="26" t="str">
        <f>CONCATENATE(E9,"i")</f>
        <v>i</v>
      </c>
      <c r="D14" s="27"/>
      <c r="E14" s="28"/>
      <c r="F14" s="29"/>
      <c r="G14" s="27"/>
      <c r="H14" s="28"/>
      <c r="I14" s="26" t="e">
        <f>CONCATENATE(#REF!,"i")</f>
        <v>#REF!</v>
      </c>
      <c r="J14" s="26" t="str">
        <f>CONCATENATE(L9,"i")</f>
        <v>1i</v>
      </c>
      <c r="K14" s="27"/>
      <c r="L14" s="28"/>
      <c r="M14" s="29"/>
      <c r="N14" s="27"/>
      <c r="O14" s="28"/>
      <c r="P14" s="26" t="e">
        <f>CONCATENATE(#REF!,"i")</f>
        <v>#REF!</v>
      </c>
      <c r="Q14" s="26" t="e">
        <f>CONCATENATE(#REF!,"i")</f>
        <v>#REF!</v>
      </c>
      <c r="R14" s="31" t="str">
        <f>CONCATENATE(T9,"i")</f>
        <v>1i</v>
      </c>
      <c r="S14" s="32" t="str">
        <f>VLOOKUP(R14,'[1]Cal 2A'!$A$7:$C$521,2,FALSE)</f>
        <v>CHAMBLY</v>
      </c>
      <c r="T14" s="33"/>
      <c r="U14" s="34"/>
      <c r="V14" s="32"/>
      <c r="W14" s="33"/>
    </row>
    <row r="15" spans="1:23" ht="23.25" thickBot="1" x14ac:dyDescent="0.3">
      <c r="B15" s="16">
        <f>+B9+1</f>
        <v>45927</v>
      </c>
      <c r="C15" s="17"/>
      <c r="D15" s="56" t="s">
        <v>11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x14ac:dyDescent="0.25">
      <c r="B16" s="16">
        <f>+B9+7</f>
        <v>45933</v>
      </c>
      <c r="C16" s="18"/>
      <c r="D16" s="19" t="s">
        <v>9</v>
      </c>
      <c r="E16" s="20">
        <v>1</v>
      </c>
      <c r="F16" s="21"/>
      <c r="G16" s="67" t="s">
        <v>10</v>
      </c>
      <c r="H16" s="68"/>
      <c r="I16" s="18"/>
      <c r="J16" s="18"/>
      <c r="K16" s="19"/>
      <c r="L16" s="20"/>
      <c r="M16" s="21"/>
      <c r="N16" s="20"/>
      <c r="O16" s="23"/>
      <c r="P16" s="18"/>
      <c r="Q16" s="18"/>
      <c r="R16" s="24"/>
      <c r="S16" s="19"/>
      <c r="T16" s="20"/>
      <c r="U16" s="21"/>
      <c r="V16" s="20"/>
      <c r="W16" s="23"/>
    </row>
    <row r="17" spans="2:23" x14ac:dyDescent="0.25">
      <c r="B17" s="25"/>
      <c r="C17" s="26" t="str">
        <f>CONCATENATE(E16,"a")</f>
        <v>1a</v>
      </c>
      <c r="D17" s="27" t="str">
        <f>VLOOKUP(C17,'[1]Cal3B P1'!$A$6:$C$580,2,FALSE)</f>
        <v>CREVECOEUR 1</v>
      </c>
      <c r="E17" s="28" t="str">
        <f>VLOOKUP(C17,'[1]3B-ELIM'!$B$6:$AR$233,43,FALSE)</f>
        <v>NP</v>
      </c>
      <c r="F17" s="29" t="str">
        <f>CONCATENATE(E16,"b")</f>
        <v>1b</v>
      </c>
      <c r="G17" s="27" t="str">
        <f>VLOOKUP(F17,'[1]Cal3B P1'!$E$7:$F$580,2,FALSE)</f>
        <v>CREVECOEUR 2</v>
      </c>
      <c r="H17" s="28" t="str">
        <f>VLOOKUP(F17,'[1]3B-ELIM'!$B$6:$AR$233,43,FALSE)</f>
        <v>NP</v>
      </c>
      <c r="I17" s="26" t="e">
        <f>CONCATENATE(#REF!,"a")</f>
        <v>#REF!</v>
      </c>
      <c r="J17" s="26" t="str">
        <f>CONCATENATE(L16,"a")</f>
        <v>a</v>
      </c>
      <c r="K17" s="27"/>
      <c r="L17" s="28"/>
      <c r="M17" s="29"/>
      <c r="N17" s="27"/>
      <c r="O17" s="28"/>
      <c r="P17" s="26"/>
      <c r="Q17" s="26"/>
      <c r="R17" s="30"/>
      <c r="S17" s="27"/>
      <c r="T17" s="28"/>
      <c r="U17" s="29"/>
      <c r="V17" s="27"/>
      <c r="W17" s="28"/>
    </row>
    <row r="18" spans="2:23" x14ac:dyDescent="0.25">
      <c r="B18" s="25"/>
      <c r="C18" s="26" t="str">
        <f>CONCATENATE(E16,"c")</f>
        <v>1c</v>
      </c>
      <c r="D18" s="27" t="str">
        <f>VLOOKUP(C18,'[1]Cal3B P1'!$A$6:$C$580,2,FALSE)</f>
        <v>CHAMBLY</v>
      </c>
      <c r="E18" s="28" t="str">
        <f>VLOOKUP(C18,'[1]3B-ELIM'!$B$6:$AR$233,43,FALSE)</f>
        <v>NP</v>
      </c>
      <c r="F18" s="29" t="str">
        <f>CONCATENATE(E16,"d")</f>
        <v>1d</v>
      </c>
      <c r="G18" s="27" t="str">
        <f>VLOOKUP(F18,'[1]Cal3B P1'!$E$7:$F$580,2,FALSE)</f>
        <v>GOUVIEUX</v>
      </c>
      <c r="H18" s="28" t="str">
        <f>VLOOKUP(F18,'[1]3B-ELIM'!$B$6:$AR$233,43,FALSE)</f>
        <v>NP</v>
      </c>
      <c r="I18" s="26" t="e">
        <f>CONCATENATE(#REF!,"c")</f>
        <v>#REF!</v>
      </c>
      <c r="J18" s="26" t="str">
        <f>CONCATENATE(L16,"c")</f>
        <v>c</v>
      </c>
      <c r="K18" s="27"/>
      <c r="L18" s="28"/>
      <c r="M18" s="29"/>
      <c r="N18" s="27"/>
      <c r="O18" s="28"/>
      <c r="P18" s="26"/>
      <c r="Q18" s="26"/>
      <c r="R18" s="30"/>
      <c r="S18" s="27"/>
      <c r="T18" s="28"/>
      <c r="U18" s="29"/>
      <c r="V18" s="27"/>
      <c r="W18" s="28"/>
    </row>
    <row r="19" spans="2:23" x14ac:dyDescent="0.25">
      <c r="B19" s="25"/>
      <c r="C19" s="26" t="str">
        <f>CONCATENATE(E16,"e")</f>
        <v>1e</v>
      </c>
      <c r="D19" s="27" t="str">
        <f>VLOOKUP(C19,'[1]Cal3B P1'!$A$6:$C$580,2,FALSE)</f>
        <v>VILLERS</v>
      </c>
      <c r="E19" s="28" t="str">
        <f>VLOOKUP(C19,'[1]3B-ELIM'!$B$6:$AR$233,43,FALSE)</f>
        <v>NP</v>
      </c>
      <c r="F19" s="29" t="str">
        <f>CONCATENATE(E16,"f")</f>
        <v>1f</v>
      </c>
      <c r="G19" s="27" t="str">
        <f>VLOOKUP(F19,'[1]Cal3B P1'!$E$7:$F$580,2,FALSE)</f>
        <v>ST JUST</v>
      </c>
      <c r="H19" s="28" t="str">
        <f>VLOOKUP(F19,'[1]3B-ELIM'!$B$6:$AR$233,43,FALSE)</f>
        <v>NP</v>
      </c>
      <c r="I19" s="26" t="e">
        <f>CONCATENATE(#REF!,"e")</f>
        <v>#REF!</v>
      </c>
      <c r="J19" s="26" t="str">
        <f>CONCATENATE(L16,"e")</f>
        <v>e</v>
      </c>
      <c r="K19" s="27"/>
      <c r="L19" s="28"/>
      <c r="M19" s="29"/>
      <c r="N19" s="27"/>
      <c r="O19" s="28"/>
      <c r="P19" s="26"/>
      <c r="Q19" s="26"/>
      <c r="R19" s="30"/>
      <c r="S19" s="27"/>
      <c r="T19" s="28"/>
      <c r="U19" s="29"/>
      <c r="V19" s="27"/>
      <c r="W19" s="28"/>
    </row>
    <row r="20" spans="2:23" ht="23.25" thickBot="1" x14ac:dyDescent="0.3">
      <c r="B20" s="25"/>
      <c r="C20" s="26" t="str">
        <f>CONCATENATE(E16,"g")</f>
        <v>1g</v>
      </c>
      <c r="D20" s="27" t="str">
        <f>VLOOKUP(C20,'[1]Cal3B P1'!$A$6:$C$580,2,FALSE)</f>
        <v>SENLIS</v>
      </c>
      <c r="E20" s="28" t="str">
        <f>VLOOKUP(C20,'[1]3B-ELIM'!$B$6:$AR$233,43,FALSE)</f>
        <v>NP</v>
      </c>
      <c r="F20" s="29" t="str">
        <f>CONCATENATE(E16,"h")</f>
        <v>1h</v>
      </c>
      <c r="G20" s="27" t="str">
        <f>VLOOKUP(F20,'[1]Cal3B P1'!$E$7:$F$580,2,FALSE)</f>
        <v>BEAUVAIS</v>
      </c>
      <c r="H20" s="28" t="str">
        <f>VLOOKUP(F20,'[1]3B-ELIM'!$B$6:$AR$233,43,FALSE)</f>
        <v>NP</v>
      </c>
      <c r="I20" s="26" t="e">
        <f>CONCATENATE(#REF!,"g")</f>
        <v>#REF!</v>
      </c>
      <c r="J20" s="26" t="str">
        <f>CONCATENATE(L16,"g")</f>
        <v>g</v>
      </c>
      <c r="K20" s="27"/>
      <c r="L20" s="28"/>
      <c r="M20" s="29"/>
      <c r="N20" s="27"/>
      <c r="O20" s="28"/>
      <c r="P20" s="26"/>
      <c r="Q20" s="26"/>
      <c r="R20" s="30"/>
      <c r="S20" s="27"/>
      <c r="T20" s="28"/>
      <c r="U20" s="29"/>
      <c r="V20" s="27"/>
      <c r="W20" s="28"/>
    </row>
    <row r="21" spans="2:23" ht="23.25" thickBot="1" x14ac:dyDescent="0.3">
      <c r="B21" s="16">
        <f>+B15+7</f>
        <v>45934</v>
      </c>
      <c r="C21" s="17"/>
      <c r="D21" s="56" t="s">
        <v>12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2:23" x14ac:dyDescent="0.25">
      <c r="B22" s="16">
        <f>+B16+7</f>
        <v>45940</v>
      </c>
      <c r="C22" s="18"/>
      <c r="D22" s="19"/>
      <c r="E22" s="20"/>
      <c r="F22" s="21"/>
      <c r="G22" s="20"/>
      <c r="H22" s="22"/>
      <c r="I22" s="18"/>
      <c r="J22" s="18"/>
      <c r="K22" s="19" t="s">
        <v>9</v>
      </c>
      <c r="L22" s="20">
        <v>2</v>
      </c>
      <c r="M22" s="21"/>
      <c r="N22" s="67" t="s">
        <v>10</v>
      </c>
      <c r="O22" s="68"/>
      <c r="P22" s="18"/>
      <c r="Q22" s="18"/>
      <c r="R22" s="24"/>
      <c r="S22" s="19" t="s">
        <v>9</v>
      </c>
      <c r="T22" s="20">
        <v>2</v>
      </c>
      <c r="U22" s="21"/>
      <c r="V22" s="20"/>
      <c r="W22" s="23"/>
    </row>
    <row r="23" spans="2:23" x14ac:dyDescent="0.25">
      <c r="B23" s="25"/>
      <c r="C23" s="26" t="str">
        <f>CONCATENATE(E22,"a")</f>
        <v>a</v>
      </c>
      <c r="D23" s="27"/>
      <c r="E23" s="28"/>
      <c r="F23" s="29"/>
      <c r="G23" s="27"/>
      <c r="H23" s="28"/>
      <c r="I23" s="26" t="e">
        <f>CONCATENATE(#REF!,"a")</f>
        <v>#REF!</v>
      </c>
      <c r="J23" s="26" t="str">
        <f>CONCATENATE(L22,"a")</f>
        <v>2a</v>
      </c>
      <c r="K23" s="27" t="str">
        <f>VLOOKUP(J23,[1]CalD1A!$A$7:$B$600,2,FALSE)</f>
        <v>ST JUST 1</v>
      </c>
      <c r="L23" s="28" t="str">
        <f>VLOOKUP(J23,'[1]D1-ELIM'!$B$6:$AR$50,43,FALSE)</f>
        <v>NP</v>
      </c>
      <c r="M23" s="29" t="str">
        <f>CONCATENATE(L22,"b")</f>
        <v>2b</v>
      </c>
      <c r="N23" s="27" t="str">
        <f>VLOOKUP(M23,[1]CalD1A!$E$7:$G$600,2,FALSE)</f>
        <v>BEAUVAIS 1</v>
      </c>
      <c r="O23" s="28" t="str">
        <f>VLOOKUP(M23,'[1]D1-ELIM'!$B$6:$AR$44,43,FALSE)</f>
        <v>NP</v>
      </c>
      <c r="P23" s="26" t="e">
        <f>CONCATENATE(#REF!,"a")</f>
        <v>#REF!</v>
      </c>
      <c r="Q23" s="26" t="e">
        <f>CONCATENATE(#REF!,"a")</f>
        <v>#REF!</v>
      </c>
      <c r="R23" s="30" t="str">
        <f>CONCATENATE(T22,"a")</f>
        <v>2a</v>
      </c>
      <c r="S23" s="27" t="str">
        <f>VLOOKUP(R23,'[1]Cal 2A'!$A$7:$C$521,2,FALSE)</f>
        <v>LIANCOURT</v>
      </c>
      <c r="T23" s="28" t="str">
        <f>VLOOKUP(R23,[1]D2A!$B$6:$AR$428,43,FALSE)</f>
        <v>NP</v>
      </c>
      <c r="U23" s="29" t="str">
        <f>CONCATENATE(T22,"b")</f>
        <v>2b</v>
      </c>
      <c r="V23" s="27" t="str">
        <f>VLOOKUP(U23,'[1]Cal 2A'!$E$7:$G$521,2,FALSE)</f>
        <v>CREVECOEUR 1</v>
      </c>
      <c r="W23" s="28" t="str">
        <f>VLOOKUP(U23,[1]D2A!$B$6:$AR$428,43,FALSE)</f>
        <v>NP</v>
      </c>
    </row>
    <row r="24" spans="2:23" x14ac:dyDescent="0.25">
      <c r="B24" s="25"/>
      <c r="C24" s="26" t="str">
        <f>CONCATENATE(E22,"c")</f>
        <v>c</v>
      </c>
      <c r="D24" s="27"/>
      <c r="E24" s="28"/>
      <c r="F24" s="29"/>
      <c r="G24" s="27"/>
      <c r="H24" s="28"/>
      <c r="I24" s="26" t="e">
        <f>CONCATENATE(#REF!,"c")</f>
        <v>#REF!</v>
      </c>
      <c r="J24" s="26" t="str">
        <f>CONCATENATE(L22,"c")</f>
        <v>2c</v>
      </c>
      <c r="K24" s="27" t="str">
        <f>VLOOKUP(J24,[1]CalD1A!$A$7:$B$600,2,FALSE)</f>
        <v>SENLIS</v>
      </c>
      <c r="L24" s="28" t="str">
        <f>VLOOKUP(J24,'[1]D1-ELIM'!$B$6:$AR$362,43,FALSE)</f>
        <v>NP</v>
      </c>
      <c r="M24" s="29" t="str">
        <f>CONCATENATE(L22,"d")</f>
        <v>2d</v>
      </c>
      <c r="N24" s="27" t="str">
        <f>VLOOKUP(M24,[1]CalD1A!$E$7:$G$600,2,FALSE)</f>
        <v>ST JUST 2</v>
      </c>
      <c r="O24" s="28" t="str">
        <f>VLOOKUP(M24,'[1]D1-ELIM'!$B$6:$AR$44,43,FALSE)</f>
        <v>NP</v>
      </c>
      <c r="P24" s="26" t="e">
        <f>CONCATENATE(#REF!,"c")</f>
        <v>#REF!</v>
      </c>
      <c r="Q24" s="26" t="e">
        <f>CONCATENATE(#REF!,"c")</f>
        <v>#REF!</v>
      </c>
      <c r="R24" s="30" t="str">
        <f>CONCATENATE(T22,"c")</f>
        <v>2c</v>
      </c>
      <c r="S24" s="27" t="str">
        <f>VLOOKUP(R24,'[1]Cal 2A'!$A$7:$C$521,2,FALSE)</f>
        <v>CREVECOEUR 2</v>
      </c>
      <c r="T24" s="28" t="str">
        <f>VLOOKUP(R24,[1]D2A!$B$6:$AR$428,43,FALSE)</f>
        <v>NP</v>
      </c>
      <c r="U24" s="29" t="str">
        <f>CONCATENATE(T22,"d")</f>
        <v>2d</v>
      </c>
      <c r="V24" s="27" t="str">
        <f>VLOOKUP(U24,'[1]Cal 2A'!$E$7:$G$521,2,FALSE)</f>
        <v>ST JUST 1</v>
      </c>
      <c r="W24" s="28" t="str">
        <f>VLOOKUP(U24,[1]D2A!$B$6:$AR$428,43,FALSE)</f>
        <v>NP</v>
      </c>
    </row>
    <row r="25" spans="2:23" x14ac:dyDescent="0.25">
      <c r="B25" s="25"/>
      <c r="C25" s="26" t="str">
        <f>CONCATENATE(E22,"e")</f>
        <v>e</v>
      </c>
      <c r="D25" s="27"/>
      <c r="E25" s="28"/>
      <c r="F25" s="29"/>
      <c r="G25" s="27"/>
      <c r="H25" s="28"/>
      <c r="I25" s="26" t="e">
        <f>CONCATENATE(#REF!,"e")</f>
        <v>#REF!</v>
      </c>
      <c r="J25" s="26" t="str">
        <f>CONCATENATE(L22,"e")</f>
        <v>2e</v>
      </c>
      <c r="K25" s="27" t="str">
        <f>VLOOKUP(J25,[1]CalD1A!$A$7:$B$600,2,FALSE)</f>
        <v>VILLERS</v>
      </c>
      <c r="L25" s="28" t="str">
        <f>VLOOKUP(J25,'[1]D1-ELIM'!$B$6:$AR$362,43,FALSE)</f>
        <v>NP</v>
      </c>
      <c r="M25" s="29" t="str">
        <f>CONCATENATE(L22,"f")</f>
        <v>2f</v>
      </c>
      <c r="N25" s="27" t="str">
        <f>VLOOKUP(M25,[1]CalD1A!$E$7:$G$600,2,FALSE)</f>
        <v>BEAUVAIS 2</v>
      </c>
      <c r="O25" s="28" t="str">
        <f>VLOOKUP(M25,'[1]D1-ELIM'!$B$6:$AR$44,43,FALSE)</f>
        <v>NP</v>
      </c>
      <c r="P25" s="26" t="e">
        <f>CONCATENATE(#REF!,"e")</f>
        <v>#REF!</v>
      </c>
      <c r="Q25" s="26" t="e">
        <f>CONCATENATE(#REF!,"e")</f>
        <v>#REF!</v>
      </c>
      <c r="R25" s="30" t="str">
        <f>CONCATENATE(T22,"e")</f>
        <v>2e</v>
      </c>
      <c r="S25" s="27" t="str">
        <f>VLOOKUP(R25,'[1]Cal 2A'!$A$7:$C$521,2,FALSE)</f>
        <v>SENLIS</v>
      </c>
      <c r="T25" s="28" t="str">
        <f>VLOOKUP(R25,[1]D2A!$B$6:$AR$428,43,FALSE)</f>
        <v>NP</v>
      </c>
      <c r="U25" s="29" t="str">
        <f>CONCATENATE(T22,"f")</f>
        <v>2f</v>
      </c>
      <c r="V25" s="27" t="str">
        <f>VLOOKUP(U25,'[1]Cal 2A'!$E$7:$G$521,2,FALSE)</f>
        <v>CHAMBLY</v>
      </c>
      <c r="W25" s="28" t="str">
        <f>VLOOKUP(U25,[1]D2A!$B$6:$AR$428,43,FALSE)</f>
        <v>NP</v>
      </c>
    </row>
    <row r="26" spans="2:23" x14ac:dyDescent="0.25">
      <c r="B26" s="25"/>
      <c r="C26" s="26" t="str">
        <f>CONCATENATE(E22,"g")</f>
        <v>g</v>
      </c>
      <c r="D26" s="27"/>
      <c r="E26" s="28"/>
      <c r="F26" s="29"/>
      <c r="G26" s="27"/>
      <c r="H26" s="28"/>
      <c r="I26" s="26" t="e">
        <f>CONCATENATE(#REF!,"g")</f>
        <v>#REF!</v>
      </c>
      <c r="J26" s="26" t="str">
        <f>CONCATENATE(L22,"g")</f>
        <v>2g</v>
      </c>
      <c r="K26" s="27" t="str">
        <f>VLOOKUP(J26,[1]CalD1A!$A$7:$B$600,2,FALSE)</f>
        <v>MERU</v>
      </c>
      <c r="L26" s="28" t="str">
        <f>VLOOKUP(J26,'[1]D1-ELIM'!$B$6:$AR$362,43,FALSE)</f>
        <v>NP</v>
      </c>
      <c r="M26" s="29" t="str">
        <f>CONCATENATE(L22,"h")</f>
        <v>2h</v>
      </c>
      <c r="N26" s="27" t="str">
        <f>VLOOKUP(M26,[1]CalD1A!$E$7:$G$600,2,FALSE)</f>
        <v>CHAMBLY</v>
      </c>
      <c r="O26" s="28" t="str">
        <f>VLOOKUP(M26,'[1]D1-ELIM'!$B$6:$AR$44,43,FALSE)</f>
        <v>NP</v>
      </c>
      <c r="P26" s="26" t="e">
        <f>CONCATENATE(#REF!,"g")</f>
        <v>#REF!</v>
      </c>
      <c r="Q26" s="26" t="e">
        <f>CONCATENATE(#REF!,"g")</f>
        <v>#REF!</v>
      </c>
      <c r="R26" s="30" t="str">
        <f>CONCATENATE(T22,"g")</f>
        <v>2g</v>
      </c>
      <c r="S26" s="27" t="str">
        <f>VLOOKUP(R26,'[1]Cal 2A'!$A$7:$C$521,2,FALSE)</f>
        <v>GOUVIEUX</v>
      </c>
      <c r="T26" s="28" t="str">
        <f>VLOOKUP(R26,[1]D2A!$B$6:$AR$428,43,FALSE)</f>
        <v>NP</v>
      </c>
      <c r="U26" s="29" t="str">
        <f>CONCATENATE(T22,"h")</f>
        <v>2h</v>
      </c>
      <c r="V26" s="27" t="str">
        <f>VLOOKUP(U26,'[1]Cal 2A'!$E$7:$G$521,2,FALSE)</f>
        <v>MERU</v>
      </c>
      <c r="W26" s="28" t="str">
        <f>VLOOKUP(U26,[1]D2A!$B$6:$AR$428,43,FALSE)</f>
        <v>NP</v>
      </c>
    </row>
    <row r="27" spans="2:23" ht="23.25" thickBot="1" x14ac:dyDescent="0.3">
      <c r="B27" s="25"/>
      <c r="C27" s="26" t="str">
        <f>CONCATENATE(E22,"i")</f>
        <v>i</v>
      </c>
      <c r="D27" s="27"/>
      <c r="E27" s="28"/>
      <c r="F27" s="29"/>
      <c r="G27" s="27"/>
      <c r="H27" s="28"/>
      <c r="I27" s="26" t="e">
        <f>CONCATENATE(#REF!,"i")</f>
        <v>#REF!</v>
      </c>
      <c r="J27" s="26" t="str">
        <f>CONCATENATE(L22,"i")</f>
        <v>2i</v>
      </c>
      <c r="K27" s="27"/>
      <c r="L27" s="28"/>
      <c r="M27" s="29"/>
      <c r="N27" s="27"/>
      <c r="O27" s="28"/>
      <c r="P27" s="26" t="e">
        <f>CONCATENATE(#REF!,"i")</f>
        <v>#REF!</v>
      </c>
      <c r="Q27" s="26" t="e">
        <f>CONCATENATE(#REF!,"i")</f>
        <v>#REF!</v>
      </c>
      <c r="R27" s="31" t="str">
        <f>CONCATENATE(T22,"i")</f>
        <v>2i</v>
      </c>
      <c r="S27" s="32" t="str">
        <f>VLOOKUP(R27,'[1]Cal 2A'!$A$7:$C$521,2,FALSE)</f>
        <v>ST JUST 2</v>
      </c>
      <c r="T27" s="33"/>
      <c r="U27" s="34"/>
      <c r="V27" s="32"/>
      <c r="W27" s="33"/>
    </row>
    <row r="28" spans="2:23" ht="23.25" thickBot="1" x14ac:dyDescent="0.3">
      <c r="B28" s="16">
        <f>+B21+7</f>
        <v>45941</v>
      </c>
      <c r="C28" s="17"/>
      <c r="D28" s="72" t="s">
        <v>13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2:23" ht="23.25" thickBot="1" x14ac:dyDescent="0.3">
      <c r="B29" s="16">
        <f>+B22+7</f>
        <v>45947</v>
      </c>
      <c r="C29" s="18"/>
      <c r="D29" s="69" t="s">
        <v>15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/>
    </row>
    <row r="30" spans="2:23" ht="23.25" thickBot="1" x14ac:dyDescent="0.3">
      <c r="B30" s="16">
        <f>+B28+7</f>
        <v>45948</v>
      </c>
      <c r="C30" s="17"/>
      <c r="D30" s="72" t="s">
        <v>14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2:23" x14ac:dyDescent="0.25">
      <c r="B31" s="16">
        <f>+B30+6</f>
        <v>45954</v>
      </c>
      <c r="C31" s="18"/>
      <c r="D31" s="19"/>
      <c r="E31" s="20"/>
      <c r="F31" s="21"/>
      <c r="G31" s="67"/>
      <c r="H31" s="68"/>
      <c r="I31" s="18"/>
      <c r="J31" s="18"/>
      <c r="K31" s="19" t="s">
        <v>9</v>
      </c>
      <c r="L31" s="20">
        <v>3</v>
      </c>
      <c r="M31" s="21"/>
      <c r="N31" s="20" t="s">
        <v>10</v>
      </c>
      <c r="O31" s="23"/>
      <c r="P31" s="18"/>
      <c r="Q31" s="18"/>
      <c r="R31" s="24"/>
      <c r="S31" s="19" t="s">
        <v>9</v>
      </c>
      <c r="T31" s="20">
        <v>3</v>
      </c>
      <c r="U31" s="21"/>
      <c r="V31" s="20"/>
      <c r="W31" s="23"/>
    </row>
    <row r="32" spans="2:23" x14ac:dyDescent="0.25">
      <c r="B32" s="25"/>
      <c r="C32" s="26" t="str">
        <f>CONCATENATE(E31,"a")</f>
        <v>a</v>
      </c>
      <c r="D32" s="27"/>
      <c r="E32" s="28"/>
      <c r="F32" s="29"/>
      <c r="G32" s="27"/>
      <c r="H32" s="28"/>
      <c r="I32" s="26" t="e">
        <f>CONCATENATE(#REF!,"a")</f>
        <v>#REF!</v>
      </c>
      <c r="J32" s="26" t="str">
        <f>CONCATENATE(L31,"a")</f>
        <v>3a</v>
      </c>
      <c r="K32" s="27" t="s">
        <v>68</v>
      </c>
      <c r="L32" s="28" t="s">
        <v>50</v>
      </c>
      <c r="M32" s="29" t="s">
        <v>69</v>
      </c>
      <c r="N32" s="27" t="s">
        <v>70</v>
      </c>
      <c r="O32" s="28" t="s">
        <v>50</v>
      </c>
      <c r="P32" s="26" t="e">
        <v>#REF!</v>
      </c>
      <c r="Q32" s="26" t="e">
        <v>#REF!</v>
      </c>
      <c r="R32" s="30" t="s">
        <v>71</v>
      </c>
      <c r="S32" s="27" t="s">
        <v>68</v>
      </c>
      <c r="T32" s="28" t="s">
        <v>50</v>
      </c>
      <c r="U32" s="29" t="s">
        <v>69</v>
      </c>
      <c r="V32" s="27" t="s">
        <v>72</v>
      </c>
      <c r="W32" s="28" t="s">
        <v>50</v>
      </c>
    </row>
    <row r="33" spans="2:23" x14ac:dyDescent="0.25">
      <c r="B33" s="25"/>
      <c r="C33" s="26" t="str">
        <f>CONCATENATE(E31,"c")</f>
        <v>c</v>
      </c>
      <c r="D33" s="27"/>
      <c r="E33" s="28"/>
      <c r="F33" s="29"/>
      <c r="G33" s="27"/>
      <c r="H33" s="28"/>
      <c r="I33" s="26" t="e">
        <f>CONCATENATE(#REF!,"c")</f>
        <v>#REF!</v>
      </c>
      <c r="J33" s="26" t="str">
        <f>CONCATENATE(L31,"c")</f>
        <v>3c</v>
      </c>
      <c r="K33" s="27" t="s">
        <v>73</v>
      </c>
      <c r="L33" s="28" t="s">
        <v>50</v>
      </c>
      <c r="M33" s="29" t="s">
        <v>74</v>
      </c>
      <c r="N33" s="27" t="s">
        <v>75</v>
      </c>
      <c r="O33" s="28" t="s">
        <v>50</v>
      </c>
      <c r="P33" s="26" t="e">
        <v>#REF!</v>
      </c>
      <c r="Q33" s="26" t="e">
        <v>#REF!</v>
      </c>
      <c r="R33" s="30" t="s">
        <v>76</v>
      </c>
      <c r="S33" s="27" t="s">
        <v>75</v>
      </c>
      <c r="T33" s="28" t="s">
        <v>50</v>
      </c>
      <c r="U33" s="29" t="s">
        <v>74</v>
      </c>
      <c r="V33" s="27" t="s">
        <v>52</v>
      </c>
      <c r="W33" s="28" t="s">
        <v>50</v>
      </c>
    </row>
    <row r="34" spans="2:23" x14ac:dyDescent="0.25">
      <c r="B34" s="25"/>
      <c r="C34" s="26" t="str">
        <f>CONCATENATE(E31,"e")</f>
        <v>e</v>
      </c>
      <c r="D34" s="27"/>
      <c r="E34" s="28"/>
      <c r="F34" s="29"/>
      <c r="G34" s="27"/>
      <c r="H34" s="28"/>
      <c r="I34" s="26" t="e">
        <f>CONCATENATE(#REF!,"e")</f>
        <v>#REF!</v>
      </c>
      <c r="J34" s="26" t="str">
        <f>CONCATENATE(L31,"e")</f>
        <v>3e</v>
      </c>
      <c r="K34" s="27" t="s">
        <v>62</v>
      </c>
      <c r="L34" s="28" t="s">
        <v>50</v>
      </c>
      <c r="M34" s="29" t="s">
        <v>77</v>
      </c>
      <c r="N34" s="27" t="s">
        <v>67</v>
      </c>
      <c r="O34" s="28" t="s">
        <v>50</v>
      </c>
      <c r="P34" s="26" t="e">
        <v>#REF!</v>
      </c>
      <c r="Q34" s="26" t="e">
        <v>#REF!</v>
      </c>
      <c r="R34" s="30" t="s">
        <v>78</v>
      </c>
      <c r="S34" s="27" t="s">
        <v>62</v>
      </c>
      <c r="T34" s="28" t="s">
        <v>50</v>
      </c>
      <c r="U34" s="29" t="s">
        <v>77</v>
      </c>
      <c r="V34" s="27" t="s">
        <v>60</v>
      </c>
      <c r="W34" s="28" t="s">
        <v>50</v>
      </c>
    </row>
    <row r="35" spans="2:23" x14ac:dyDescent="0.25">
      <c r="B35" s="25"/>
      <c r="C35" s="26" t="str">
        <f>CONCATENATE(E31,"g")</f>
        <v>g</v>
      </c>
      <c r="D35" s="27"/>
      <c r="E35" s="28"/>
      <c r="F35" s="29"/>
      <c r="G35" s="27"/>
      <c r="H35" s="28"/>
      <c r="I35" s="26" t="e">
        <f>CONCATENATE(#REF!,"g")</f>
        <v>#REF!</v>
      </c>
      <c r="J35" s="26" t="str">
        <f>CONCATENATE(L31,"g")</f>
        <v>3g</v>
      </c>
      <c r="K35" s="27" t="s">
        <v>56</v>
      </c>
      <c r="L35" s="28" t="s">
        <v>50</v>
      </c>
      <c r="M35" s="29" t="s">
        <v>79</v>
      </c>
      <c r="N35" s="27" t="s">
        <v>64</v>
      </c>
      <c r="O35" s="28" t="s">
        <v>50</v>
      </c>
      <c r="P35" s="26" t="e">
        <v>#REF!</v>
      </c>
      <c r="Q35" s="26" t="e">
        <v>#REF!</v>
      </c>
      <c r="R35" s="30" t="s">
        <v>80</v>
      </c>
      <c r="S35" s="27" t="s">
        <v>56</v>
      </c>
      <c r="T35" s="28" t="s">
        <v>50</v>
      </c>
      <c r="U35" s="29" t="s">
        <v>79</v>
      </c>
      <c r="V35" s="27" t="s">
        <v>49</v>
      </c>
      <c r="W35" s="28" t="s">
        <v>50</v>
      </c>
    </row>
    <row r="36" spans="2:23" ht="23.25" thickBot="1" x14ac:dyDescent="0.3">
      <c r="B36" s="25"/>
      <c r="D36" s="44"/>
      <c r="E36" s="45"/>
      <c r="F36" s="43"/>
      <c r="G36" s="32"/>
      <c r="H36" s="43"/>
      <c r="I36" s="26" t="e">
        <v>#REF!</v>
      </c>
      <c r="J36" s="26" t="s">
        <v>66</v>
      </c>
      <c r="K36" s="27"/>
      <c r="L36" s="28"/>
      <c r="M36" s="29"/>
      <c r="N36" s="27"/>
      <c r="O36" s="28"/>
      <c r="P36" s="26" t="e">
        <v>#REF!</v>
      </c>
      <c r="Q36" s="26" t="e">
        <v>#REF!</v>
      </c>
      <c r="R36" s="26" t="s">
        <v>66</v>
      </c>
      <c r="S36" s="27" t="s">
        <v>67</v>
      </c>
      <c r="T36" s="28"/>
      <c r="U36" s="4"/>
      <c r="V36" s="41"/>
      <c r="W36" s="42"/>
    </row>
    <row r="37" spans="2:23" ht="23.25" thickBot="1" x14ac:dyDescent="0.3">
      <c r="B37" s="16">
        <f>+B31+1</f>
        <v>45955</v>
      </c>
      <c r="C37" s="17"/>
      <c r="D37" s="56" t="s">
        <v>14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2:23" x14ac:dyDescent="0.25">
      <c r="B38" s="16">
        <f>+B30+13</f>
        <v>45961</v>
      </c>
      <c r="C38" s="18"/>
      <c r="D38" s="19" t="s">
        <v>9</v>
      </c>
      <c r="E38" s="20">
        <v>2</v>
      </c>
      <c r="F38" s="21"/>
      <c r="G38" s="20" t="s">
        <v>10</v>
      </c>
      <c r="H38" s="22"/>
      <c r="I38" s="18"/>
      <c r="J38" s="18"/>
      <c r="K38" s="19"/>
      <c r="L38" s="20"/>
      <c r="M38" s="21"/>
      <c r="N38" s="67"/>
      <c r="O38" s="68"/>
      <c r="P38" s="18"/>
      <c r="Q38" s="18"/>
      <c r="R38" s="24"/>
      <c r="S38" s="19"/>
      <c r="T38" s="20"/>
      <c r="U38" s="21"/>
      <c r="V38" s="20"/>
      <c r="W38" s="23"/>
    </row>
    <row r="39" spans="2:23" x14ac:dyDescent="0.25">
      <c r="B39" s="25"/>
      <c r="C39" s="26" t="str">
        <f>CONCATENATE(E38,"a")</f>
        <v>2a</v>
      </c>
      <c r="D39" s="27" t="s">
        <v>49</v>
      </c>
      <c r="E39" s="28" t="s">
        <v>50</v>
      </c>
      <c r="F39" s="29" t="s">
        <v>51</v>
      </c>
      <c r="G39" s="27" t="s">
        <v>52</v>
      </c>
      <c r="H39" s="28" t="s">
        <v>50</v>
      </c>
      <c r="I39" s="26" t="e">
        <f>CONCATENATE(#REF!,"a")</f>
        <v>#REF!</v>
      </c>
      <c r="J39" s="26" t="str">
        <f>CONCATENATE(L38,"a")</f>
        <v>a</v>
      </c>
      <c r="K39" s="27"/>
      <c r="L39" s="28"/>
      <c r="M39" s="29"/>
      <c r="N39" s="27"/>
      <c r="O39" s="28"/>
      <c r="P39" s="26"/>
      <c r="Q39" s="26"/>
      <c r="R39" s="30"/>
      <c r="S39" s="27"/>
      <c r="T39" s="28"/>
      <c r="U39" s="29"/>
      <c r="V39" s="27"/>
      <c r="W39" s="28"/>
    </row>
    <row r="40" spans="2:23" x14ac:dyDescent="0.25">
      <c r="B40" s="25"/>
      <c r="C40" s="26" t="str">
        <f>CONCATENATE(E38,"c")</f>
        <v>2c</v>
      </c>
      <c r="D40" s="27" t="s">
        <v>54</v>
      </c>
      <c r="E40" s="28" t="s">
        <v>50</v>
      </c>
      <c r="F40" s="29" t="s">
        <v>55</v>
      </c>
      <c r="G40" s="27" t="s">
        <v>56</v>
      </c>
      <c r="H40" s="28" t="s">
        <v>50</v>
      </c>
      <c r="I40" s="26" t="e">
        <f>CONCATENATE(#REF!,"c")</f>
        <v>#REF!</v>
      </c>
      <c r="J40" s="26" t="str">
        <f>CONCATENATE(L38,"c")</f>
        <v>c</v>
      </c>
      <c r="K40" s="27"/>
      <c r="L40" s="28"/>
      <c r="M40" s="29"/>
      <c r="N40" s="27"/>
      <c r="O40" s="28"/>
      <c r="P40" s="26"/>
      <c r="Q40" s="26"/>
      <c r="R40" s="30"/>
      <c r="S40" s="27"/>
      <c r="T40" s="28"/>
      <c r="U40" s="29"/>
      <c r="V40" s="27"/>
      <c r="W40" s="28"/>
    </row>
    <row r="41" spans="2:23" x14ac:dyDescent="0.25">
      <c r="B41" s="25"/>
      <c r="C41" s="26" t="str">
        <f>CONCATENATE(E38,"e")</f>
        <v>2e</v>
      </c>
      <c r="D41" s="27" t="s">
        <v>58</v>
      </c>
      <c r="E41" s="28" t="s">
        <v>50</v>
      </c>
      <c r="F41" s="29" t="s">
        <v>59</v>
      </c>
      <c r="G41" s="27" t="s">
        <v>60</v>
      </c>
      <c r="H41" s="28" t="s">
        <v>50</v>
      </c>
      <c r="I41" s="26" t="e">
        <f>CONCATENATE(#REF!,"e")</f>
        <v>#REF!</v>
      </c>
      <c r="J41" s="26" t="str">
        <f>CONCATENATE(L38,"e")</f>
        <v>e</v>
      </c>
      <c r="K41" s="27"/>
      <c r="L41" s="28"/>
      <c r="M41" s="29"/>
      <c r="N41" s="27"/>
      <c r="O41" s="28"/>
      <c r="P41" s="26"/>
      <c r="Q41" s="26"/>
      <c r="R41" s="30"/>
      <c r="S41" s="27"/>
      <c r="T41" s="28"/>
      <c r="U41" s="29"/>
      <c r="V41" s="27"/>
      <c r="W41" s="28"/>
    </row>
    <row r="42" spans="2:23" x14ac:dyDescent="0.25">
      <c r="B42" s="25"/>
      <c r="C42" s="26" t="str">
        <f>CONCATENATE(E38,"g")</f>
        <v>2g</v>
      </c>
      <c r="D42" s="27" t="s">
        <v>62</v>
      </c>
      <c r="E42" s="28" t="s">
        <v>50</v>
      </c>
      <c r="F42" s="29" t="s">
        <v>63</v>
      </c>
      <c r="G42" s="27" t="s">
        <v>64</v>
      </c>
      <c r="H42" s="28" t="s">
        <v>50</v>
      </c>
      <c r="I42" s="26" t="e">
        <f>CONCATENATE(#REF!,"g")</f>
        <v>#REF!</v>
      </c>
      <c r="J42" s="26" t="str">
        <f>CONCATENATE(L38,"g")</f>
        <v>g</v>
      </c>
      <c r="K42" s="27"/>
      <c r="L42" s="28"/>
      <c r="M42" s="29"/>
      <c r="N42" s="27"/>
      <c r="O42" s="28"/>
      <c r="P42" s="26"/>
      <c r="Q42" s="26"/>
      <c r="R42" s="30"/>
      <c r="S42" s="27"/>
      <c r="T42" s="28"/>
      <c r="U42" s="29"/>
      <c r="V42" s="27"/>
      <c r="W42" s="28"/>
    </row>
    <row r="43" spans="2:23" ht="23.25" thickBot="1" x14ac:dyDescent="0.3">
      <c r="B43" s="25"/>
      <c r="C43" s="26" t="str">
        <f>CONCATENATE(E38,"i")</f>
        <v>2i</v>
      </c>
      <c r="D43" s="27"/>
      <c r="E43" s="28"/>
      <c r="F43" s="29"/>
      <c r="G43" s="27"/>
      <c r="H43" s="28"/>
      <c r="I43" s="26" t="e">
        <v>#REF!</v>
      </c>
      <c r="J43" s="26" t="s">
        <v>66</v>
      </c>
      <c r="K43" s="27"/>
      <c r="L43" s="28"/>
      <c r="M43" s="29"/>
      <c r="N43" s="27"/>
      <c r="O43" s="28"/>
      <c r="P43" s="26"/>
      <c r="Q43" s="26"/>
      <c r="R43" s="31"/>
      <c r="S43" s="32"/>
      <c r="T43" s="33"/>
      <c r="U43" s="34"/>
      <c r="V43" s="32"/>
      <c r="W43" s="33"/>
    </row>
    <row r="44" spans="2:23" ht="23.25" thickBot="1" x14ac:dyDescent="0.3">
      <c r="B44" s="16">
        <f>+B37+7</f>
        <v>45962</v>
      </c>
      <c r="C44" s="17"/>
      <c r="D44" s="66" t="s">
        <v>16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spans="2:23" ht="23.25" thickBot="1" x14ac:dyDescent="0.3">
      <c r="B45" s="16">
        <f>+B31+14</f>
        <v>45968</v>
      </c>
      <c r="C45" s="38"/>
      <c r="D45" s="73" t="s">
        <v>17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5"/>
    </row>
    <row r="46" spans="2:23" ht="23.25" thickBot="1" x14ac:dyDescent="0.3">
      <c r="B46" s="16">
        <f>B44+7</f>
        <v>45969</v>
      </c>
      <c r="C46" s="18"/>
      <c r="D46" s="56" t="s">
        <v>90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2:23" ht="23.25" thickBot="1" x14ac:dyDescent="0.3">
      <c r="B47" s="16">
        <f>B46+6</f>
        <v>45975</v>
      </c>
      <c r="C47" s="46"/>
      <c r="D47" s="19" t="s">
        <v>9</v>
      </c>
      <c r="E47" s="20">
        <v>3</v>
      </c>
      <c r="F47" s="21"/>
      <c r="G47" s="67" t="s">
        <v>10</v>
      </c>
      <c r="H47" s="68"/>
      <c r="I47" s="39"/>
      <c r="J47" s="39"/>
      <c r="K47" s="19"/>
      <c r="L47" s="20"/>
      <c r="M47" s="21"/>
      <c r="N47" s="20"/>
      <c r="O47" s="23"/>
      <c r="P47" s="18"/>
      <c r="Q47" s="18"/>
      <c r="R47" s="24"/>
      <c r="S47" s="19"/>
      <c r="T47" s="20"/>
      <c r="U47" s="21"/>
      <c r="V47" s="20"/>
      <c r="W47" s="23"/>
    </row>
    <row r="48" spans="2:23" ht="23.25" thickBot="1" x14ac:dyDescent="0.3">
      <c r="B48" s="16"/>
      <c r="C48" s="46"/>
      <c r="D48" s="27" t="s">
        <v>56</v>
      </c>
      <c r="E48" s="28" t="s">
        <v>50</v>
      </c>
      <c r="F48" s="40" t="str">
        <f>CONCATENATE(E46,"b")</f>
        <v>b</v>
      </c>
      <c r="G48" s="27" t="s">
        <v>52</v>
      </c>
      <c r="H48" s="28" t="s">
        <v>50</v>
      </c>
      <c r="I48" s="39" t="e">
        <v>#REF!</v>
      </c>
      <c r="J48" s="39" t="s">
        <v>53</v>
      </c>
      <c r="K48" s="27"/>
      <c r="L48" s="28"/>
      <c r="M48" s="29"/>
      <c r="N48" s="27"/>
      <c r="O48" s="28"/>
      <c r="P48" s="26"/>
      <c r="Q48" s="26"/>
      <c r="R48" s="30"/>
      <c r="S48" s="27"/>
      <c r="T48" s="28"/>
      <c r="U48" s="29"/>
      <c r="V48" s="27"/>
      <c r="W48" s="28"/>
    </row>
    <row r="49" spans="2:23" ht="23.25" thickBot="1" x14ac:dyDescent="0.3">
      <c r="B49" s="16"/>
      <c r="C49" s="46"/>
      <c r="D49" s="27" t="s">
        <v>60</v>
      </c>
      <c r="E49" s="28" t="s">
        <v>50</v>
      </c>
      <c r="F49" s="40" t="str">
        <f>CONCATENATE(E46,"d")</f>
        <v>d</v>
      </c>
      <c r="G49" s="27" t="s">
        <v>62</v>
      </c>
      <c r="H49" s="28" t="s">
        <v>50</v>
      </c>
      <c r="I49" s="39" t="e">
        <v>#REF!</v>
      </c>
      <c r="J49" s="39" t="s">
        <v>57</v>
      </c>
      <c r="K49" s="27"/>
      <c r="L49" s="28"/>
      <c r="M49" s="29"/>
      <c r="N49" s="27"/>
      <c r="O49" s="28"/>
      <c r="P49" s="26"/>
      <c r="Q49" s="26"/>
      <c r="R49" s="30"/>
      <c r="S49" s="27"/>
      <c r="T49" s="28"/>
      <c r="U49" s="29"/>
      <c r="V49" s="27"/>
      <c r="W49" s="28"/>
    </row>
    <row r="50" spans="2:23" ht="23.25" thickBot="1" x14ac:dyDescent="0.3">
      <c r="B50" s="16"/>
      <c r="C50" s="46"/>
      <c r="D50" s="27" t="s">
        <v>54</v>
      </c>
      <c r="E50" s="28" t="s">
        <v>50</v>
      </c>
      <c r="F50" s="40" t="str">
        <f>CONCATENATE(E46,"f")</f>
        <v>f</v>
      </c>
      <c r="G50" s="27" t="s">
        <v>49</v>
      </c>
      <c r="H50" s="28" t="s">
        <v>50</v>
      </c>
      <c r="I50" s="39" t="e">
        <v>#REF!</v>
      </c>
      <c r="J50" s="39" t="s">
        <v>61</v>
      </c>
      <c r="K50" s="27"/>
      <c r="L50" s="28"/>
      <c r="M50" s="29"/>
      <c r="N50" s="27"/>
      <c r="O50" s="28"/>
      <c r="P50" s="26"/>
      <c r="Q50" s="26"/>
      <c r="R50" s="30"/>
      <c r="S50" s="27"/>
      <c r="T50" s="28"/>
      <c r="U50" s="29"/>
      <c r="V50" s="27"/>
      <c r="W50" s="28"/>
    </row>
    <row r="51" spans="2:23" ht="23.25" thickBot="1" x14ac:dyDescent="0.3">
      <c r="B51" s="16"/>
      <c r="C51" s="46"/>
      <c r="D51" s="27" t="s">
        <v>64</v>
      </c>
      <c r="E51" s="28" t="s">
        <v>50</v>
      </c>
      <c r="F51" s="40" t="str">
        <f>CONCATENATE(E46,"h")</f>
        <v>h</v>
      </c>
      <c r="G51" s="27" t="s">
        <v>58</v>
      </c>
      <c r="H51" s="28" t="s">
        <v>50</v>
      </c>
      <c r="I51" s="39" t="e">
        <v>#REF!</v>
      </c>
      <c r="J51" s="39" t="s">
        <v>65</v>
      </c>
      <c r="K51" s="27"/>
      <c r="L51" s="28"/>
      <c r="M51" s="29"/>
      <c r="N51" s="27"/>
      <c r="O51" s="28"/>
      <c r="P51" s="26"/>
      <c r="Q51" s="26"/>
      <c r="R51" s="30"/>
      <c r="S51" s="27"/>
      <c r="T51" s="28"/>
      <c r="U51" s="29"/>
      <c r="V51" s="27"/>
      <c r="W51" s="28"/>
    </row>
    <row r="52" spans="2:23" ht="23.25" thickBot="1" x14ac:dyDescent="0.3">
      <c r="B52" s="16">
        <f>+B46+7</f>
        <v>45976</v>
      </c>
      <c r="C52" s="18"/>
      <c r="D52" s="56" t="s">
        <v>18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</row>
    <row r="53" spans="2:23" x14ac:dyDescent="0.25">
      <c r="B53" s="25">
        <f>B52+6</f>
        <v>45982</v>
      </c>
      <c r="C53" s="50"/>
      <c r="D53" s="47"/>
      <c r="E53" s="48"/>
      <c r="F53" s="49"/>
      <c r="G53" s="48"/>
      <c r="H53" s="48"/>
      <c r="I53" s="50"/>
      <c r="J53" s="50"/>
      <c r="K53" s="19" t="s">
        <v>9</v>
      </c>
      <c r="L53" s="20">
        <v>4</v>
      </c>
      <c r="M53" s="21"/>
      <c r="N53" s="20" t="s">
        <v>10</v>
      </c>
      <c r="O53" s="23"/>
      <c r="P53" s="18"/>
      <c r="Q53" s="18"/>
      <c r="R53" s="24"/>
      <c r="S53" s="19" t="s">
        <v>9</v>
      </c>
      <c r="T53" s="20">
        <v>4</v>
      </c>
      <c r="U53" s="21"/>
      <c r="V53" s="20"/>
      <c r="W53" s="23"/>
    </row>
    <row r="54" spans="2:23" x14ac:dyDescent="0.25">
      <c r="B54" s="25"/>
      <c r="C54" s="26" t="str">
        <f>CONCATENATE(E52,"a")</f>
        <v>a</v>
      </c>
      <c r="D54" s="27"/>
      <c r="E54" s="28"/>
      <c r="F54" s="29"/>
      <c r="G54" s="27"/>
      <c r="H54" s="28"/>
      <c r="I54" s="26" t="e">
        <f>CONCATENATE(#REF!,"a")</f>
        <v>#REF!</v>
      </c>
      <c r="J54" s="26" t="str">
        <f>CONCATENATE(L52,"a")</f>
        <v>a</v>
      </c>
      <c r="K54" s="27" t="s">
        <v>70</v>
      </c>
      <c r="L54" s="28" t="s">
        <v>50</v>
      </c>
      <c r="M54" s="29" t="s">
        <v>81</v>
      </c>
      <c r="N54" s="27" t="s">
        <v>62</v>
      </c>
      <c r="O54" s="28" t="s">
        <v>50</v>
      </c>
      <c r="P54" s="26" t="e">
        <v>#REF!</v>
      </c>
      <c r="Q54" s="26" t="e">
        <v>#REF!</v>
      </c>
      <c r="R54" s="30" t="s">
        <v>82</v>
      </c>
      <c r="S54" s="27" t="s">
        <v>67</v>
      </c>
      <c r="T54" s="28" t="s">
        <v>50</v>
      </c>
      <c r="U54" s="29" t="s">
        <v>81</v>
      </c>
      <c r="V54" s="27" t="s">
        <v>75</v>
      </c>
      <c r="W54" s="28" t="s">
        <v>50</v>
      </c>
    </row>
    <row r="55" spans="2:23" x14ac:dyDescent="0.25">
      <c r="B55" s="25"/>
      <c r="C55" s="26" t="str">
        <f>CONCATENATE(E52,"c")</f>
        <v>c</v>
      </c>
      <c r="D55" s="27"/>
      <c r="E55" s="28"/>
      <c r="F55" s="29"/>
      <c r="G55" s="27"/>
      <c r="H55" s="28"/>
      <c r="I55" s="26" t="e">
        <f>CONCATENATE(#REF!,"c")</f>
        <v>#REF!</v>
      </c>
      <c r="J55" s="26" t="str">
        <f>CONCATENATE(L52,"c")</f>
        <v>c</v>
      </c>
      <c r="K55" s="27" t="s">
        <v>73</v>
      </c>
      <c r="L55" s="28" t="s">
        <v>50</v>
      </c>
      <c r="M55" s="29" t="s">
        <v>83</v>
      </c>
      <c r="N55" s="27" t="s">
        <v>56</v>
      </c>
      <c r="O55" s="28" t="s">
        <v>50</v>
      </c>
      <c r="P55" s="26" t="e">
        <v>#REF!</v>
      </c>
      <c r="Q55" s="26" t="e">
        <v>#REF!</v>
      </c>
      <c r="R55" s="30" t="s">
        <v>84</v>
      </c>
      <c r="S55" s="27" t="s">
        <v>60</v>
      </c>
      <c r="T55" s="28" t="s">
        <v>50</v>
      </c>
      <c r="U55" s="29" t="s">
        <v>83</v>
      </c>
      <c r="V55" s="27" t="s">
        <v>68</v>
      </c>
      <c r="W55" s="28" t="s">
        <v>50</v>
      </c>
    </row>
    <row r="56" spans="2:23" x14ac:dyDescent="0.25">
      <c r="B56" s="25"/>
      <c r="C56" s="26" t="str">
        <f>CONCATENATE(E52,"e")</f>
        <v>e</v>
      </c>
      <c r="D56" s="27"/>
      <c r="E56" s="28"/>
      <c r="F56" s="29"/>
      <c r="G56" s="27"/>
      <c r="H56" s="28"/>
      <c r="I56" s="26" t="e">
        <f>CONCATENATE(#REF!,"e")</f>
        <v>#REF!</v>
      </c>
      <c r="J56" s="26" t="str">
        <f>CONCATENATE(L52,"e")</f>
        <v>e</v>
      </c>
      <c r="K56" s="27" t="s">
        <v>75</v>
      </c>
      <c r="L56" s="28" t="s">
        <v>50</v>
      </c>
      <c r="M56" s="29" t="s">
        <v>85</v>
      </c>
      <c r="N56" s="27" t="s">
        <v>68</v>
      </c>
      <c r="O56" s="28" t="s">
        <v>50</v>
      </c>
      <c r="P56" s="26" t="e">
        <v>#REF!</v>
      </c>
      <c r="Q56" s="26" t="e">
        <v>#REF!</v>
      </c>
      <c r="R56" s="30" t="s">
        <v>86</v>
      </c>
      <c r="S56" s="27" t="s">
        <v>72</v>
      </c>
      <c r="T56" s="28" t="s">
        <v>50</v>
      </c>
      <c r="U56" s="29" t="s">
        <v>85</v>
      </c>
      <c r="V56" s="27" t="s">
        <v>56</v>
      </c>
      <c r="W56" s="28" t="s">
        <v>50</v>
      </c>
    </row>
    <row r="57" spans="2:23" x14ac:dyDescent="0.25">
      <c r="B57" s="25"/>
      <c r="C57" s="26" t="str">
        <f>CONCATENATE(E52,"g")</f>
        <v>g</v>
      </c>
      <c r="D57" s="27"/>
      <c r="E57" s="28"/>
      <c r="F57" s="29"/>
      <c r="G57" s="27"/>
      <c r="H57" s="28"/>
      <c r="I57" s="26" t="e">
        <f>CONCATENATE(#REF!,"g")</f>
        <v>#REF!</v>
      </c>
      <c r="J57" s="26" t="str">
        <f>CONCATENATE(L52,"g")</f>
        <v>g</v>
      </c>
      <c r="K57" s="27" t="s">
        <v>67</v>
      </c>
      <c r="L57" s="28" t="s">
        <v>50</v>
      </c>
      <c r="M57" s="29" t="s">
        <v>87</v>
      </c>
      <c r="N57" s="27" t="s">
        <v>64</v>
      </c>
      <c r="O57" s="28" t="s">
        <v>50</v>
      </c>
      <c r="P57" s="26" t="e">
        <v>#REF!</v>
      </c>
      <c r="Q57" s="26" t="e">
        <v>#REF!</v>
      </c>
      <c r="R57" s="30" t="s">
        <v>88</v>
      </c>
      <c r="S57" s="27" t="s">
        <v>52</v>
      </c>
      <c r="T57" s="28" t="s">
        <v>50</v>
      </c>
      <c r="U57" s="29" t="s">
        <v>87</v>
      </c>
      <c r="V57" s="27" t="s">
        <v>49</v>
      </c>
      <c r="W57" s="28" t="s">
        <v>50</v>
      </c>
    </row>
    <row r="58" spans="2:23" ht="23.25" thickBot="1" x14ac:dyDescent="0.3">
      <c r="B58" s="25"/>
      <c r="D58" s="41"/>
      <c r="E58" s="42"/>
      <c r="F58" s="4"/>
      <c r="G58" s="41"/>
      <c r="H58" s="42"/>
      <c r="J58" s="26"/>
      <c r="K58" s="41"/>
      <c r="L58" s="42"/>
      <c r="M58" s="4"/>
      <c r="N58" s="41"/>
      <c r="O58" s="42"/>
      <c r="P58" s="26" t="e">
        <v>#REF!</v>
      </c>
      <c r="Q58" s="26" t="e">
        <v>#REF!</v>
      </c>
      <c r="R58" s="26" t="s">
        <v>89</v>
      </c>
      <c r="S58" s="41" t="s">
        <v>62</v>
      </c>
      <c r="T58" s="42"/>
      <c r="U58" s="4"/>
      <c r="V58" s="41"/>
      <c r="W58" s="42"/>
    </row>
    <row r="59" spans="2:23" ht="23.25" thickBot="1" x14ac:dyDescent="0.3">
      <c r="B59" s="16">
        <f>B52+7</f>
        <v>45983</v>
      </c>
      <c r="C59" s="17"/>
      <c r="D59" s="56" t="s">
        <v>19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</row>
    <row r="60" spans="2:23" ht="23.25" thickBot="1" x14ac:dyDescent="0.3">
      <c r="B60" s="16">
        <f>B59+6</f>
        <v>45989</v>
      </c>
      <c r="C60" s="38"/>
      <c r="D60" s="76" t="s">
        <v>15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/>
    </row>
    <row r="61" spans="2:23" ht="23.25" thickBot="1" x14ac:dyDescent="0.3">
      <c r="B61" s="16">
        <f>B60+1</f>
        <v>45990</v>
      </c>
      <c r="C61" s="38"/>
      <c r="D61" s="56" t="s">
        <v>20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</row>
    <row r="62" spans="2:23" x14ac:dyDescent="0.25">
      <c r="B62" s="16">
        <f>+B61+6</f>
        <v>45996</v>
      </c>
      <c r="C62" s="18"/>
      <c r="D62" s="19"/>
      <c r="E62" s="20"/>
      <c r="F62" s="21"/>
      <c r="G62" s="20"/>
      <c r="H62" s="22"/>
      <c r="I62" s="18"/>
      <c r="J62" s="18"/>
      <c r="K62" s="19" t="s">
        <v>9</v>
      </c>
      <c r="L62" s="20">
        <v>5</v>
      </c>
      <c r="M62" s="21"/>
      <c r="N62" s="67" t="s">
        <v>10</v>
      </c>
      <c r="O62" s="68"/>
      <c r="P62" s="18"/>
      <c r="Q62" s="18"/>
      <c r="R62" s="24"/>
      <c r="S62" s="19" t="s">
        <v>9</v>
      </c>
      <c r="T62" s="20">
        <v>5</v>
      </c>
      <c r="U62" s="21"/>
      <c r="V62" s="20"/>
      <c r="W62" s="23"/>
    </row>
    <row r="63" spans="2:23" x14ac:dyDescent="0.25">
      <c r="B63" s="25"/>
      <c r="C63" s="26" t="str">
        <f>CONCATENATE(E62,"a")</f>
        <v>a</v>
      </c>
      <c r="D63" s="27"/>
      <c r="E63" s="28"/>
      <c r="F63" s="29"/>
      <c r="G63" s="27"/>
      <c r="H63" s="28"/>
      <c r="I63" s="26" t="e">
        <f>CONCATENATE(#REF!,"a")</f>
        <v>#REF!</v>
      </c>
      <c r="J63" s="26" t="str">
        <f>CONCATENATE(L62,"a")</f>
        <v>5a</v>
      </c>
      <c r="K63" s="27" t="s">
        <v>64</v>
      </c>
      <c r="L63" s="28" t="str">
        <f>VLOOKUP(J63,'[1]D1-ELIM'!$B$6:$AR$50,43,FALSE)</f>
        <v>NP</v>
      </c>
      <c r="M63" s="29" t="str">
        <f>CONCATENATE(L62,"b")</f>
        <v>5b</v>
      </c>
      <c r="N63" s="27" t="str">
        <f>VLOOKUP(M63,[1]CalD1A!$E$7:$G$600,2,FALSE)</f>
        <v>ST JUST 2</v>
      </c>
      <c r="O63" s="28" t="str">
        <f>VLOOKUP(M63,'[1]D1-ELIM'!$B$6:$AR$44,43,FALSE)</f>
        <v>NP</v>
      </c>
      <c r="P63" s="26" t="e">
        <f>CONCATENATE(#REF!,"a")</f>
        <v>#REF!</v>
      </c>
      <c r="Q63" s="26" t="e">
        <f>CONCATENATE(#REF!,"a")</f>
        <v>#REF!</v>
      </c>
      <c r="R63" s="30" t="str">
        <f>CONCATENATE(T62,"a")</f>
        <v>5a</v>
      </c>
      <c r="S63" s="27" t="str">
        <f>VLOOKUP(R63,'[1]Cal 2A'!$A$7:$C$521,2,FALSE)</f>
        <v>LIANCOURT</v>
      </c>
      <c r="T63" s="28" t="str">
        <f>VLOOKUP(R63,[1]D2A!$B$6:$AR$428,43,FALSE)</f>
        <v>NP</v>
      </c>
      <c r="U63" s="29" t="str">
        <f>CONCATENATE(T62,"b")</f>
        <v>5b</v>
      </c>
      <c r="V63" s="27" t="str">
        <f>VLOOKUP(U63,'[1]Cal 2A'!$E$7:$G$521,2,FALSE)</f>
        <v>ST JUST 1</v>
      </c>
      <c r="W63" s="28" t="str">
        <f>VLOOKUP(U63,[1]D2A!$B$6:$AR$428,43,FALSE)</f>
        <v>NP</v>
      </c>
    </row>
    <row r="64" spans="2:23" x14ac:dyDescent="0.25">
      <c r="B64" s="25"/>
      <c r="C64" s="26" t="str">
        <f>CONCATENATE(E62,"c")</f>
        <v>c</v>
      </c>
      <c r="D64" s="27"/>
      <c r="E64" s="28"/>
      <c r="F64" s="29"/>
      <c r="G64" s="27"/>
      <c r="H64" s="28"/>
      <c r="I64" s="26" t="e">
        <f>CONCATENATE(#REF!,"c")</f>
        <v>#REF!</v>
      </c>
      <c r="J64" s="26" t="str">
        <f>CONCATENATE(L62,"c")</f>
        <v>5c</v>
      </c>
      <c r="K64" s="27" t="str">
        <f>VLOOKUP(J64,[1]CalD1A!$A$7:$B$600,2,FALSE)</f>
        <v>SENLIS</v>
      </c>
      <c r="L64" s="28" t="str">
        <f>VLOOKUP(J64,'[1]D1-ELIM'!$B$6:$AR$362,43,FALSE)</f>
        <v>NP</v>
      </c>
      <c r="M64" s="29" t="str">
        <f>CONCATENATE(L62,"d")</f>
        <v>5d</v>
      </c>
      <c r="N64" s="27" t="str">
        <f>VLOOKUP(M64,[1]CalD1A!$E$7:$G$600,2,FALSE)</f>
        <v>BEAUVAIS 2</v>
      </c>
      <c r="O64" s="28" t="str">
        <f>VLOOKUP(M64,'[1]D1-ELIM'!$B$6:$AR$44,43,FALSE)</f>
        <v>NP</v>
      </c>
      <c r="P64" s="26" t="e">
        <f>CONCATENATE(#REF!,"c")</f>
        <v>#REF!</v>
      </c>
      <c r="Q64" s="26" t="e">
        <f>CONCATENATE(#REF!,"c")</f>
        <v>#REF!</v>
      </c>
      <c r="R64" s="30" t="str">
        <f>CONCATENATE(T62,"c")</f>
        <v>5c</v>
      </c>
      <c r="S64" s="27" t="str">
        <f>VLOOKUP(R64,'[1]Cal 2A'!$A$7:$C$521,2,FALSE)</f>
        <v>MERU</v>
      </c>
      <c r="T64" s="28" t="str">
        <f>VLOOKUP(R64,[1]D2A!$B$6:$AR$428,43,FALSE)</f>
        <v>NP</v>
      </c>
      <c r="U64" s="29" t="str">
        <f>CONCATENATE(T62,"d")</f>
        <v>5d</v>
      </c>
      <c r="V64" s="27" t="str">
        <f>VLOOKUP(U64,'[1]Cal 2A'!$E$7:$G$521,2,FALSE)</f>
        <v>CREVECOEUR 2</v>
      </c>
      <c r="W64" s="28" t="str">
        <f>VLOOKUP(U64,[1]D2A!$B$6:$AR$428,43,FALSE)</f>
        <v>NP</v>
      </c>
    </row>
    <row r="65" spans="2:23" x14ac:dyDescent="0.25">
      <c r="B65" s="25"/>
      <c r="C65" s="26" t="str">
        <f>CONCATENATE(E62,"e")</f>
        <v>e</v>
      </c>
      <c r="D65" s="27"/>
      <c r="E65" s="28"/>
      <c r="F65" s="29"/>
      <c r="G65" s="27"/>
      <c r="H65" s="28"/>
      <c r="I65" s="26" t="e">
        <f>CONCATENATE(#REF!,"e")</f>
        <v>#REF!</v>
      </c>
      <c r="J65" s="26" t="str">
        <f>CONCATENATE(L62,"e")</f>
        <v>5e</v>
      </c>
      <c r="K65" s="27" t="str">
        <f>VLOOKUP(J65,[1]CalD1A!$A$7:$B$600,2,FALSE)</f>
        <v>BEAUVAIS 1</v>
      </c>
      <c r="L65" s="28" t="str">
        <f>VLOOKUP(J65,'[1]D1-ELIM'!$B$6:$AR$362,43,FALSE)</f>
        <v>NP</v>
      </c>
      <c r="M65" s="29" t="str">
        <f>CONCATENATE(L62,"f")</f>
        <v>5f</v>
      </c>
      <c r="N65" s="27" t="str">
        <f>VLOOKUP(M65,[1]CalD1A!$E$7:$G$600,2,FALSE)</f>
        <v>CHAMBLY</v>
      </c>
      <c r="O65" s="28" t="str">
        <f>VLOOKUP(M65,'[1]D1-ELIM'!$B$6:$AR$44,43,FALSE)</f>
        <v>NP</v>
      </c>
      <c r="P65" s="26" t="e">
        <f>CONCATENATE(#REF!,"e")</f>
        <v>#REF!</v>
      </c>
      <c r="Q65" s="26" t="e">
        <f>CONCATENATE(#REF!,"e")</f>
        <v>#REF!</v>
      </c>
      <c r="R65" s="30" t="str">
        <f>CONCATENATE(T62,"e")</f>
        <v>5e</v>
      </c>
      <c r="S65" s="27" t="str">
        <f>VLOOKUP(R65,'[1]Cal 2A'!$A$7:$C$521,2,FALSE)</f>
        <v>SENLIS</v>
      </c>
      <c r="T65" s="28" t="str">
        <f>VLOOKUP(R65,[1]D2A!$B$6:$AR$428,43,FALSE)</f>
        <v>NP</v>
      </c>
      <c r="U65" s="29" t="str">
        <f>CONCATENATE(T62,"f")</f>
        <v>5f</v>
      </c>
      <c r="V65" s="27" t="str">
        <f>VLOOKUP(U65,'[1]Cal 2A'!$E$7:$G$521,2,FALSE)</f>
        <v>ST JUST 2</v>
      </c>
      <c r="W65" s="28" t="str">
        <f>VLOOKUP(U65,[1]D2A!$B$6:$AR$428,43,FALSE)</f>
        <v>NP</v>
      </c>
    </row>
    <row r="66" spans="2:23" x14ac:dyDescent="0.25">
      <c r="B66" s="25"/>
      <c r="C66" s="26" t="str">
        <f>CONCATENATE(E62,"g")</f>
        <v>g</v>
      </c>
      <c r="D66" s="27"/>
      <c r="E66" s="28"/>
      <c r="F66" s="29"/>
      <c r="G66" s="27"/>
      <c r="H66" s="28"/>
      <c r="I66" s="26" t="e">
        <f>CONCATENATE(#REF!,"g")</f>
        <v>#REF!</v>
      </c>
      <c r="J66" s="26" t="str">
        <f>CONCATENATE(L62,"g")</f>
        <v>5g</v>
      </c>
      <c r="K66" s="27" t="str">
        <f>VLOOKUP(J66,[1]CalD1A!$A$7:$B$600,2,FALSE)</f>
        <v>ST JUST 1</v>
      </c>
      <c r="L66" s="28" t="str">
        <f>VLOOKUP(J66,'[1]D1-ELIM'!$B$6:$AR$362,43,FALSE)</f>
        <v>NP</v>
      </c>
      <c r="M66" s="29" t="str">
        <f>CONCATENATE(L62,"h")</f>
        <v>5h</v>
      </c>
      <c r="N66" s="27" t="str">
        <f>VLOOKUP(M66,[1]CalD1A!$E$7:$G$600,2,FALSE)</f>
        <v>MERU</v>
      </c>
      <c r="O66" s="28" t="s">
        <v>50</v>
      </c>
      <c r="P66" s="26" t="e">
        <f>CONCATENATE(#REF!,"g")</f>
        <v>#REF!</v>
      </c>
      <c r="Q66" s="26" t="e">
        <f>CONCATENATE(#REF!,"g")</f>
        <v>#REF!</v>
      </c>
      <c r="R66" s="30" t="str">
        <f>CONCATENATE(T62,"g")</f>
        <v>5g</v>
      </c>
      <c r="S66" s="27" t="str">
        <f>VLOOKUP(R66,'[1]Cal 2A'!$A$7:$C$521,2,FALSE)</f>
        <v>CHAMBLY</v>
      </c>
      <c r="T66" s="28" t="str">
        <f>VLOOKUP(R66,[1]D2A!$B$6:$AR$428,43,FALSE)</f>
        <v>NP</v>
      </c>
      <c r="U66" s="29" t="str">
        <f>CONCATENATE(T62,"h")</f>
        <v>5h</v>
      </c>
      <c r="V66" s="27" t="str">
        <f>VLOOKUP(U66,'[1]Cal 2A'!$E$7:$G$521,2,FALSE)</f>
        <v>CREVECOEUR 1</v>
      </c>
      <c r="W66" s="28" t="str">
        <f>VLOOKUP(U66,[1]D2A!$B$6:$AR$428,43,FALSE)</f>
        <v>NP</v>
      </c>
    </row>
    <row r="67" spans="2:23" ht="23.25" thickBot="1" x14ac:dyDescent="0.3">
      <c r="B67" s="25"/>
      <c r="C67" s="26" t="str">
        <f>CONCATENATE(E62,"i")</f>
        <v>i</v>
      </c>
      <c r="D67" s="27"/>
      <c r="E67" s="28"/>
      <c r="F67" s="29"/>
      <c r="G67" s="27"/>
      <c r="H67" s="28"/>
      <c r="I67" s="26" t="e">
        <f>CONCATENATE(#REF!,"i")</f>
        <v>#REF!</v>
      </c>
      <c r="J67" s="26" t="str">
        <f>CONCATENATE(L62,"i")</f>
        <v>5i</v>
      </c>
      <c r="K67" s="27"/>
      <c r="L67" s="28"/>
      <c r="M67" s="29"/>
      <c r="N67" s="27"/>
      <c r="O67" s="28"/>
      <c r="P67" s="26" t="e">
        <f>CONCATENATE(#REF!,"i")</f>
        <v>#REF!</v>
      </c>
      <c r="Q67" s="26" t="e">
        <f>CONCATENATE(#REF!,"i")</f>
        <v>#REF!</v>
      </c>
      <c r="R67" s="31" t="str">
        <f>CONCATENATE(T62,"i")</f>
        <v>5i</v>
      </c>
      <c r="S67" s="32" t="str">
        <f>VLOOKUP(R67,'[1]Cal 2A'!$A$7:$C$521,2,FALSE)</f>
        <v>GOUVIEUX</v>
      </c>
      <c r="T67" s="33"/>
      <c r="U67" s="34"/>
      <c r="V67" s="32"/>
      <c r="W67" s="33"/>
    </row>
    <row r="68" spans="2:23" ht="23.25" thickBot="1" x14ac:dyDescent="0.3">
      <c r="B68" s="16">
        <f>+B62+1</f>
        <v>45997</v>
      </c>
      <c r="C68" s="17"/>
      <c r="D68" s="66" t="s">
        <v>16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2:23" ht="23.25" thickBot="1" x14ac:dyDescent="0.3">
      <c r="B69" s="16">
        <f>+B62+7</f>
        <v>46003</v>
      </c>
      <c r="C69" s="18"/>
      <c r="D69" s="73" t="s">
        <v>21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5"/>
    </row>
    <row r="70" spans="2:23" ht="23.25" thickBot="1" x14ac:dyDescent="0.3">
      <c r="B70" s="16">
        <f>+B68+7</f>
        <v>46004</v>
      </c>
      <c r="C70" s="17"/>
      <c r="D70" s="56" t="s">
        <v>22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 spans="2:23" x14ac:dyDescent="0.25">
      <c r="B71" s="16">
        <f>+B69+7</f>
        <v>46010</v>
      </c>
      <c r="C71" s="18"/>
      <c r="D71" s="19" t="s">
        <v>9</v>
      </c>
      <c r="E71" s="20">
        <v>4</v>
      </c>
      <c r="F71" s="21"/>
      <c r="G71" s="20" t="s">
        <v>10</v>
      </c>
      <c r="H71" s="22"/>
      <c r="I71" s="18"/>
      <c r="J71" s="18"/>
      <c r="K71" s="19"/>
      <c r="L71" s="20"/>
      <c r="M71" s="21"/>
      <c r="N71" s="67"/>
      <c r="O71" s="68"/>
      <c r="P71" s="18"/>
      <c r="Q71" s="18"/>
      <c r="R71" s="24"/>
      <c r="S71" s="19"/>
      <c r="T71" s="20"/>
      <c r="U71" s="21"/>
      <c r="V71" s="20"/>
      <c r="W71" s="23"/>
    </row>
    <row r="72" spans="2:23" x14ac:dyDescent="0.25">
      <c r="B72" s="25"/>
      <c r="C72" s="26" t="str">
        <f>CONCATENATE(E71,"a")</f>
        <v>4a</v>
      </c>
      <c r="D72" s="27" t="s">
        <v>52</v>
      </c>
      <c r="E72" s="28" t="s">
        <v>50</v>
      </c>
      <c r="F72" s="29" t="s">
        <v>81</v>
      </c>
      <c r="G72" s="27" t="s">
        <v>54</v>
      </c>
      <c r="H72" s="28" t="s">
        <v>50</v>
      </c>
      <c r="I72" s="26" t="e">
        <f>CONCATENATE(#REF!,"a")</f>
        <v>#REF!</v>
      </c>
      <c r="J72" s="26" t="str">
        <f>CONCATENATE(L71,"a")</f>
        <v>a</v>
      </c>
      <c r="K72" s="27"/>
      <c r="L72" s="28"/>
      <c r="M72" s="29"/>
      <c r="N72" s="27"/>
      <c r="O72" s="28"/>
      <c r="P72" s="26"/>
      <c r="Q72" s="26"/>
      <c r="R72" s="30"/>
      <c r="S72" s="27"/>
      <c r="T72" s="28"/>
      <c r="U72" s="29"/>
      <c r="V72" s="27"/>
      <c r="W72" s="28"/>
    </row>
    <row r="73" spans="2:23" x14ac:dyDescent="0.25">
      <c r="B73" s="25"/>
      <c r="C73" s="26" t="str">
        <f>CONCATENATE(E71,"c")</f>
        <v>4c</v>
      </c>
      <c r="D73" s="27" t="s">
        <v>60</v>
      </c>
      <c r="E73" s="28" t="s">
        <v>50</v>
      </c>
      <c r="F73" s="29" t="s">
        <v>83</v>
      </c>
      <c r="G73" s="27" t="s">
        <v>64</v>
      </c>
      <c r="H73" s="28" t="s">
        <v>50</v>
      </c>
      <c r="I73" s="26" t="e">
        <f>CONCATENATE(#REF!,"c")</f>
        <v>#REF!</v>
      </c>
      <c r="J73" s="26" t="str">
        <f>CONCATENATE(L71,"c")</f>
        <v>c</v>
      </c>
      <c r="K73" s="27"/>
      <c r="L73" s="28"/>
      <c r="M73" s="29"/>
      <c r="N73" s="27"/>
      <c r="O73" s="28"/>
      <c r="P73" s="26"/>
      <c r="Q73" s="26"/>
      <c r="R73" s="30"/>
      <c r="S73" s="27"/>
      <c r="T73" s="28"/>
      <c r="U73" s="29"/>
      <c r="V73" s="27"/>
      <c r="W73" s="28"/>
    </row>
    <row r="74" spans="2:23" x14ac:dyDescent="0.25">
      <c r="B74" s="25"/>
      <c r="C74" s="26" t="str">
        <f>CONCATENATE(E71,"e")</f>
        <v>4e</v>
      </c>
      <c r="D74" s="27" t="s">
        <v>62</v>
      </c>
      <c r="E74" s="28" t="s">
        <v>50</v>
      </c>
      <c r="F74" s="29" t="s">
        <v>85</v>
      </c>
      <c r="G74" s="27" t="s">
        <v>56</v>
      </c>
      <c r="H74" s="28" t="s">
        <v>50</v>
      </c>
      <c r="I74" s="26" t="e">
        <f>CONCATENATE(#REF!,"e")</f>
        <v>#REF!</v>
      </c>
      <c r="J74" s="26" t="str">
        <f>CONCATENATE(L71,"e")</f>
        <v>e</v>
      </c>
      <c r="K74" s="27"/>
      <c r="L74" s="28"/>
      <c r="M74" s="29"/>
      <c r="N74" s="27"/>
      <c r="O74" s="28"/>
      <c r="P74" s="26"/>
      <c r="Q74" s="26"/>
      <c r="R74" s="30"/>
      <c r="S74" s="27"/>
      <c r="T74" s="28"/>
      <c r="U74" s="29"/>
      <c r="V74" s="27"/>
      <c r="W74" s="28"/>
    </row>
    <row r="75" spans="2:23" x14ac:dyDescent="0.25">
      <c r="B75" s="25"/>
      <c r="C75" s="26" t="str">
        <f>CONCATENATE(E71,"g")</f>
        <v>4g</v>
      </c>
      <c r="D75" s="27" t="s">
        <v>49</v>
      </c>
      <c r="E75" s="28" t="s">
        <v>50</v>
      </c>
      <c r="F75" s="29" t="s">
        <v>87</v>
      </c>
      <c r="G75" s="27" t="s">
        <v>58</v>
      </c>
      <c r="H75" s="28" t="s">
        <v>50</v>
      </c>
      <c r="I75" s="26" t="e">
        <f>CONCATENATE(#REF!,"g")</f>
        <v>#REF!</v>
      </c>
      <c r="J75" s="26" t="str">
        <f>CONCATENATE(L71,"g")</f>
        <v>g</v>
      </c>
      <c r="K75" s="27"/>
      <c r="L75" s="28"/>
      <c r="M75" s="29"/>
      <c r="N75" s="27"/>
      <c r="O75" s="28"/>
      <c r="P75" s="26"/>
      <c r="Q75" s="26"/>
      <c r="R75" s="30"/>
      <c r="S75" s="27"/>
      <c r="T75" s="28"/>
      <c r="U75" s="29"/>
      <c r="V75" s="27"/>
      <c r="W75" s="28"/>
    </row>
    <row r="76" spans="2:23" ht="23.25" thickBot="1" x14ac:dyDescent="0.3">
      <c r="B76" s="25"/>
      <c r="C76" s="26" t="str">
        <f>CONCATENATE(E71,"i")</f>
        <v>4i</v>
      </c>
      <c r="D76" s="27"/>
      <c r="E76" s="28"/>
      <c r="F76" s="29"/>
      <c r="G76" s="27"/>
      <c r="H76" s="28"/>
      <c r="I76" s="26" t="e">
        <f>CONCATENATE(#REF!,"i")</f>
        <v>#REF!</v>
      </c>
      <c r="J76" s="26" t="str">
        <f>CONCATENATE(L71,"i")</f>
        <v>i</v>
      </c>
      <c r="K76" s="27"/>
      <c r="L76" s="28"/>
      <c r="M76" s="29"/>
      <c r="N76" s="27"/>
      <c r="O76" s="28"/>
      <c r="P76" s="26"/>
      <c r="Q76" s="26"/>
      <c r="R76" s="31"/>
      <c r="S76" s="32"/>
      <c r="T76" s="33"/>
      <c r="U76" s="34"/>
      <c r="V76" s="32"/>
      <c r="W76" s="33"/>
    </row>
    <row r="77" spans="2:23" ht="23.25" thickBot="1" x14ac:dyDescent="0.3">
      <c r="B77" s="16">
        <f>+B70+7</f>
        <v>46011</v>
      </c>
      <c r="C77" s="17"/>
      <c r="D77" s="56" t="s">
        <v>23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 spans="2:23" ht="23.25" thickBot="1" x14ac:dyDescent="0.3">
      <c r="B78" s="16">
        <f>+B71+7</f>
        <v>46017</v>
      </c>
      <c r="C78" s="18"/>
      <c r="D78" s="79" t="s">
        <v>16</v>
      </c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</row>
    <row r="79" spans="2:23" ht="23.25" thickBot="1" x14ac:dyDescent="0.3">
      <c r="B79" s="16">
        <f>+B77+7</f>
        <v>46018</v>
      </c>
      <c r="C79" s="17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</row>
    <row r="80" spans="2:23" ht="23.25" thickBot="1" x14ac:dyDescent="0.3">
      <c r="B80" s="16">
        <f>+B78+7</f>
        <v>46024</v>
      </c>
      <c r="C80" s="18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</row>
    <row r="81" spans="2:23" ht="23.25" thickBot="1" x14ac:dyDescent="0.3">
      <c r="B81" s="16">
        <f>+B79+7</f>
        <v>46025</v>
      </c>
      <c r="C81" s="17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spans="2:23" ht="23.25" thickBot="1" x14ac:dyDescent="0.3">
      <c r="B82" s="16">
        <f>+B80+7</f>
        <v>46031</v>
      </c>
      <c r="C82" s="18"/>
      <c r="D82" s="19"/>
      <c r="E82" s="20"/>
      <c r="F82" s="21"/>
      <c r="G82" s="20"/>
      <c r="H82" s="22"/>
      <c r="I82" s="52"/>
      <c r="J82" s="52"/>
      <c r="K82" s="19" t="s">
        <v>9</v>
      </c>
      <c r="L82" s="20">
        <v>6</v>
      </c>
      <c r="M82" s="21"/>
      <c r="N82" s="67" t="s">
        <v>10</v>
      </c>
      <c r="O82" s="68"/>
      <c r="P82" s="18"/>
      <c r="Q82" s="18"/>
      <c r="R82" s="24"/>
      <c r="S82" s="19" t="s">
        <v>9</v>
      </c>
      <c r="T82" s="20">
        <v>6</v>
      </c>
      <c r="U82" s="21"/>
      <c r="V82" s="20"/>
      <c r="W82" s="23"/>
    </row>
    <row r="83" spans="2:23" ht="23.25" thickBot="1" x14ac:dyDescent="0.3">
      <c r="B83" s="16"/>
      <c r="C83" s="46"/>
      <c r="D83" s="27"/>
      <c r="E83" s="28"/>
      <c r="F83" s="29"/>
      <c r="G83" s="27"/>
      <c r="H83" s="28"/>
      <c r="I83" s="53"/>
      <c r="J83" s="53"/>
      <c r="K83" s="27" t="s">
        <v>75</v>
      </c>
      <c r="L83" s="28" t="s">
        <v>50</v>
      </c>
      <c r="M83" s="29" t="str">
        <f>CONCATENATE(L82,"b")</f>
        <v>6b</v>
      </c>
      <c r="N83" s="27" t="str">
        <f>VLOOKUP(M83,[1]CalD1A!$E$7:$G$600,2,FALSE)</f>
        <v>BEAUVAIS 1</v>
      </c>
      <c r="O83" s="28" t="str">
        <f>VLOOKUP(M83,'[1]D1-ELIM'!$B$6:$AR$362,43,FALSE)</f>
        <v>NP</v>
      </c>
      <c r="P83" s="26" t="e">
        <f>CONCATENATE(#REF!,"a")</f>
        <v>#REF!</v>
      </c>
      <c r="Q83" s="26" t="e">
        <f>CONCATENATE(#REF!,"a")</f>
        <v>#REF!</v>
      </c>
      <c r="R83" s="30" t="str">
        <f>CONCATENATE(T82,"a")</f>
        <v>6a</v>
      </c>
      <c r="S83" s="27" t="str">
        <f>VLOOKUP(R83,'[1]Cal 2A'!$A$7:$C$521,2,FALSE)</f>
        <v>CREVECOEUR 2</v>
      </c>
      <c r="T83" s="28" t="str">
        <f>VLOOKUP(R83,[1]D2A!$B$6:$AR$428,43,FALSE)</f>
        <v>NP</v>
      </c>
      <c r="U83" s="29" t="str">
        <f>CONCATENATE(T82,"b")</f>
        <v>6b</v>
      </c>
      <c r="V83" s="27" t="str">
        <f>VLOOKUP(U83,'[1]Cal 2A'!$E$7:$G$521,2,FALSE)</f>
        <v>LIANCOURT</v>
      </c>
      <c r="W83" s="28" t="str">
        <f>VLOOKUP(U83,[1]D2A!$B$6:$AR$428,43,FALSE)</f>
        <v>NP</v>
      </c>
    </row>
    <row r="84" spans="2:23" ht="23.25" thickBot="1" x14ac:dyDescent="0.3">
      <c r="B84" s="25"/>
      <c r="C84" s="46"/>
      <c r="D84" s="27"/>
      <c r="E84" s="28"/>
      <c r="F84" s="29"/>
      <c r="G84" s="27"/>
      <c r="H84" s="28"/>
      <c r="I84" s="53"/>
      <c r="J84" s="53"/>
      <c r="K84" s="27" t="s">
        <v>68</v>
      </c>
      <c r="L84" s="28" t="s">
        <v>50</v>
      </c>
      <c r="M84" s="29" t="str">
        <f>CONCATENATE(L82,"d")</f>
        <v>6d</v>
      </c>
      <c r="N84" s="27" t="str">
        <f>VLOOKUP(M84,[1]CalD1A!$E$7:$G$600,2,FALSE)</f>
        <v>BEAUVAIS 2</v>
      </c>
      <c r="O84" s="28" t="str">
        <f>VLOOKUP(M84,'[1]D1-ELIM'!$B$6:$AR$362,43,FALSE)</f>
        <v>NP</v>
      </c>
      <c r="P84" s="26" t="e">
        <f>CONCATENATE(#REF!,"c")</f>
        <v>#REF!</v>
      </c>
      <c r="Q84" s="26" t="e">
        <f>CONCATENATE(#REF!,"c")</f>
        <v>#REF!</v>
      </c>
      <c r="R84" s="30" t="str">
        <f>CONCATENATE(T82,"c")</f>
        <v>6c</v>
      </c>
      <c r="S84" s="27" t="str">
        <f>VLOOKUP(R84,'[1]Cal 2A'!$A$7:$C$521,2,FALSE)</f>
        <v>ST JUST 1</v>
      </c>
      <c r="T84" s="28" t="str">
        <f>VLOOKUP(R84,[1]D2A!$B$6:$AR$428,43,FALSE)</f>
        <v>NP</v>
      </c>
      <c r="U84" s="29" t="str">
        <f>CONCATENATE(T82,"d")</f>
        <v>6d</v>
      </c>
      <c r="V84" s="27" t="str">
        <f>VLOOKUP(U84,'[1]Cal 2A'!$E$7:$G$521,2,FALSE)</f>
        <v>SENLIS</v>
      </c>
      <c r="W84" s="28" t="str">
        <f>VLOOKUP(U84,[1]D2A!$B$6:$AR$428,43,FALSE)</f>
        <v>NP</v>
      </c>
    </row>
    <row r="85" spans="2:23" ht="23.25" thickBot="1" x14ac:dyDescent="0.3">
      <c r="B85" s="25"/>
      <c r="C85" s="46"/>
      <c r="D85" s="27"/>
      <c r="E85" s="28"/>
      <c r="F85" s="29"/>
      <c r="G85" s="27"/>
      <c r="H85" s="28"/>
      <c r="I85" s="53"/>
      <c r="J85" s="53"/>
      <c r="K85" s="27" t="s">
        <v>56</v>
      </c>
      <c r="L85" s="28" t="s">
        <v>50</v>
      </c>
      <c r="M85" s="29" t="str">
        <f>CONCATENATE(L82,"f")</f>
        <v>6f</v>
      </c>
      <c r="N85" s="27" t="str">
        <f>VLOOKUP(M85,[1]CalD1A!$E$7:$G$600,2,FALSE)</f>
        <v>ST JUST 1</v>
      </c>
      <c r="O85" s="28" t="str">
        <f>VLOOKUP(M85,'[1]D1-ELIM'!$B$6:$AR$362,43,FALSE)</f>
        <v>NP</v>
      </c>
      <c r="P85" s="26" t="e">
        <f>CONCATENATE(#REF!,"e")</f>
        <v>#REF!</v>
      </c>
      <c r="Q85" s="26" t="e">
        <f>CONCATENATE(#REF!,"e")</f>
        <v>#REF!</v>
      </c>
      <c r="R85" s="30" t="str">
        <f>CONCATENATE(T82,"e")</f>
        <v>6e</v>
      </c>
      <c r="S85" s="27" t="str">
        <f>VLOOKUP(R85,'[1]Cal 2A'!$A$7:$C$521,2,FALSE)</f>
        <v>MERU</v>
      </c>
      <c r="T85" s="28" t="str">
        <f>VLOOKUP(R85,[1]D2A!$B$6:$AR$428,43,FALSE)</f>
        <v>NP</v>
      </c>
      <c r="U85" s="29" t="str">
        <f>CONCATENATE(T82,"f")</f>
        <v>6f</v>
      </c>
      <c r="V85" s="27" t="str">
        <f>VLOOKUP(U85,'[1]Cal 2A'!$E$7:$G$521,2,FALSE)</f>
        <v>CHAMBLY</v>
      </c>
      <c r="W85" s="28" t="str">
        <f>VLOOKUP(U85,[1]D2A!$B$6:$AR$428,43,FALSE)</f>
        <v>NP</v>
      </c>
    </row>
    <row r="86" spans="2:23" ht="23.25" thickBot="1" x14ac:dyDescent="0.3">
      <c r="B86" s="25"/>
      <c r="C86" s="46"/>
      <c r="D86" s="27"/>
      <c r="E86" s="28"/>
      <c r="F86" s="29"/>
      <c r="G86" s="27"/>
      <c r="H86" s="28"/>
      <c r="I86" s="53"/>
      <c r="J86" s="53"/>
      <c r="K86" s="27" t="s">
        <v>64</v>
      </c>
      <c r="L86" s="28" t="s">
        <v>50</v>
      </c>
      <c r="M86" s="29" t="str">
        <f>CONCATENATE(L82,"h")</f>
        <v>6h</v>
      </c>
      <c r="N86" s="27" t="str">
        <f>VLOOKUP(M86,[1]CalD1A!$E$7:$G$600,2,FALSE)</f>
        <v>SENLIS</v>
      </c>
      <c r="O86" s="28" t="str">
        <f>VLOOKUP(M86,'[1]D1-ELIM'!$B$6:$AR$362,43,FALSE)</f>
        <v>NP</v>
      </c>
      <c r="P86" s="26" t="e">
        <f>CONCATENATE(#REF!,"g")</f>
        <v>#REF!</v>
      </c>
      <c r="Q86" s="26" t="e">
        <f>CONCATENATE(#REF!,"g")</f>
        <v>#REF!</v>
      </c>
      <c r="R86" s="30" t="str">
        <f>CONCATENATE(T82,"g")</f>
        <v>6g</v>
      </c>
      <c r="S86" s="27" t="str">
        <f>VLOOKUP(R86,'[1]Cal 2A'!$A$7:$C$521,2,FALSE)</f>
        <v>ST JUST 2</v>
      </c>
      <c r="T86" s="28" t="str">
        <f>VLOOKUP(R86,[1]D2A!$B$6:$AR$428,43,FALSE)</f>
        <v>NP</v>
      </c>
      <c r="U86" s="29" t="str">
        <f>CONCATENATE(T82,"h")</f>
        <v>6h</v>
      </c>
      <c r="V86" s="27" t="str">
        <f>VLOOKUP(U86,'[1]Cal 2A'!$E$7:$G$521,2,FALSE)</f>
        <v>GOUVIEUX</v>
      </c>
      <c r="W86" s="28" t="str">
        <f>VLOOKUP(U86,[1]D2A!$B$6:$AR$428,43,FALSE)</f>
        <v>NP</v>
      </c>
    </row>
    <row r="87" spans="2:23" ht="23.25" thickBot="1" x14ac:dyDescent="0.3">
      <c r="B87" s="25"/>
      <c r="C87" s="46"/>
      <c r="D87" s="27"/>
      <c r="E87" s="28"/>
      <c r="F87" s="29"/>
      <c r="G87" s="27"/>
      <c r="H87" s="28"/>
      <c r="I87" s="53"/>
      <c r="J87" s="53"/>
      <c r="K87" s="27"/>
      <c r="L87" s="28"/>
      <c r="M87" s="29"/>
      <c r="N87" s="27"/>
      <c r="O87" s="28"/>
      <c r="P87" s="26" t="e">
        <f>CONCATENATE(#REF!,"i")</f>
        <v>#REF!</v>
      </c>
      <c r="Q87" s="26" t="e">
        <f>CONCATENATE(#REF!,"i")</f>
        <v>#REF!</v>
      </c>
      <c r="R87" s="31" t="str">
        <f>CONCATENATE(T82,"i")</f>
        <v>6i</v>
      </c>
      <c r="S87" s="32" t="str">
        <f>VLOOKUP(R87,'[1]Cal 2A'!$A$7:$C$521,2,FALSE)</f>
        <v>CREVECOEUR 1</v>
      </c>
      <c r="T87" s="33"/>
      <c r="U87" s="34"/>
      <c r="V87" s="32"/>
      <c r="W87" s="33"/>
    </row>
    <row r="88" spans="2:23" ht="23.25" thickBot="1" x14ac:dyDescent="0.3">
      <c r="B88" s="16">
        <f>+B81+7</f>
        <v>46032</v>
      </c>
      <c r="C88" s="17"/>
      <c r="D88" s="56" t="s">
        <v>24</v>
      </c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</row>
    <row r="89" spans="2:23" ht="23.25" thickBot="1" x14ac:dyDescent="0.3">
      <c r="B89" s="16">
        <f>+B82+7</f>
        <v>46038</v>
      </c>
      <c r="C89" s="18"/>
      <c r="D89" s="19" t="s">
        <v>9</v>
      </c>
      <c r="E89" s="20">
        <v>5</v>
      </c>
      <c r="F89" s="21"/>
      <c r="G89" s="67" t="s">
        <v>10</v>
      </c>
      <c r="H89" s="68"/>
      <c r="I89" s="53"/>
      <c r="J89" s="53"/>
      <c r="K89" s="19"/>
      <c r="L89" s="20"/>
      <c r="M89" s="21"/>
      <c r="N89" s="20"/>
      <c r="O89" s="23"/>
      <c r="P89" s="18"/>
      <c r="Q89" s="18"/>
      <c r="R89" s="24"/>
      <c r="S89" s="19"/>
      <c r="T89" s="20"/>
      <c r="U89" s="21"/>
      <c r="V89" s="20"/>
      <c r="W89" s="23"/>
    </row>
    <row r="90" spans="2:23" ht="23.25" thickBot="1" x14ac:dyDescent="0.3">
      <c r="B90" s="16"/>
      <c r="C90" s="46"/>
      <c r="D90" s="27" t="s">
        <v>58</v>
      </c>
      <c r="E90" s="28" t="s">
        <v>50</v>
      </c>
      <c r="F90" s="29" t="str">
        <f>CONCATENATE(E89,"b")</f>
        <v>5b</v>
      </c>
      <c r="G90" s="27" t="str">
        <f>VLOOKUP(F90,'[1]Cal3B P1'!$E$7:$F$580,2,FALSE)</f>
        <v>CHAMBLY</v>
      </c>
      <c r="H90" s="28" t="str">
        <f>VLOOKUP(F90,'[1]3B-ELIM'!$B$6:$AR$233,43,FALSE)</f>
        <v>NP</v>
      </c>
      <c r="I90" s="53"/>
      <c r="J90" s="53"/>
      <c r="K90" s="27"/>
      <c r="L90" s="28"/>
      <c r="M90" s="29"/>
      <c r="N90" s="27"/>
      <c r="O90" s="28"/>
      <c r="P90" s="26"/>
      <c r="Q90" s="26"/>
      <c r="R90" s="30"/>
      <c r="S90" s="27"/>
      <c r="T90" s="28"/>
      <c r="U90" s="29"/>
      <c r="V90" s="27"/>
      <c r="W90" s="28"/>
    </row>
    <row r="91" spans="2:23" ht="23.25" thickBot="1" x14ac:dyDescent="0.3">
      <c r="B91" s="25"/>
      <c r="C91" s="46"/>
      <c r="D91" s="27" t="s">
        <v>54</v>
      </c>
      <c r="E91" s="28" t="s">
        <v>50</v>
      </c>
      <c r="F91" s="29" t="str">
        <f>CONCATENATE(E89,"d")</f>
        <v>5d</v>
      </c>
      <c r="G91" s="27" t="str">
        <f>VLOOKUP(F91,'[1]Cal3B P1'!$E$7:$F$580,2,FALSE)</f>
        <v>CREVECOEUR 2</v>
      </c>
      <c r="H91" s="28" t="str">
        <f>VLOOKUP(F91,'[1]3B-ELIM'!$B$6:$AR$233,43,FALSE)</f>
        <v>NP</v>
      </c>
      <c r="I91" s="53"/>
      <c r="J91" s="53"/>
      <c r="K91" s="27"/>
      <c r="L91" s="28"/>
      <c r="M91" s="29"/>
      <c r="N91" s="27"/>
      <c r="O91" s="28"/>
      <c r="P91" s="26"/>
      <c r="Q91" s="26"/>
      <c r="R91" s="30"/>
      <c r="S91" s="27"/>
      <c r="T91" s="28"/>
      <c r="U91" s="29"/>
      <c r="V91" s="27"/>
      <c r="W91" s="28"/>
    </row>
    <row r="92" spans="2:23" ht="23.25" thickBot="1" x14ac:dyDescent="0.3">
      <c r="B92" s="25"/>
      <c r="C92" s="46"/>
      <c r="D92" s="27" t="s">
        <v>52</v>
      </c>
      <c r="E92" s="28" t="s">
        <v>50</v>
      </c>
      <c r="F92" s="29" t="str">
        <f>CONCATENATE(E89,"f")</f>
        <v>5f</v>
      </c>
      <c r="G92" s="27" t="str">
        <f>VLOOKUP(F92,'[1]Cal3B P1'!$E$7:$F$580,2,FALSE)</f>
        <v>VILLERS</v>
      </c>
      <c r="H92" s="28" t="str">
        <f>VLOOKUP(F92,'[1]3B-ELIM'!$B$6:$AR$233,43,FALSE)</f>
        <v>NP</v>
      </c>
      <c r="I92" s="53"/>
      <c r="J92" s="53"/>
      <c r="K92" s="27"/>
      <c r="L92" s="28"/>
      <c r="M92" s="29"/>
      <c r="N92" s="27"/>
      <c r="O92" s="28"/>
      <c r="P92" s="26"/>
      <c r="Q92" s="26"/>
      <c r="R92" s="30"/>
      <c r="S92" s="27"/>
      <c r="T92" s="28"/>
      <c r="U92" s="29"/>
      <c r="V92" s="27"/>
      <c r="W92" s="28"/>
    </row>
    <row r="93" spans="2:23" ht="23.25" thickBot="1" x14ac:dyDescent="0.3">
      <c r="B93" s="25"/>
      <c r="C93" s="46"/>
      <c r="D93" s="27" t="s">
        <v>49</v>
      </c>
      <c r="E93" s="28" t="s">
        <v>50</v>
      </c>
      <c r="F93" s="29" t="str">
        <f>CONCATENATE(E89,"h")</f>
        <v>5h</v>
      </c>
      <c r="G93" s="27" t="str">
        <f>VLOOKUP(F93,'[1]Cal3B P1'!$E$7:$F$580,2,FALSE)</f>
        <v>SENLIS</v>
      </c>
      <c r="H93" s="28" t="str">
        <f>VLOOKUP(F93,'[1]3B-ELIM'!$B$6:$AR$233,43,FALSE)</f>
        <v>NP</v>
      </c>
      <c r="I93" s="53"/>
      <c r="J93" s="53"/>
      <c r="K93" s="27"/>
      <c r="L93" s="28"/>
      <c r="M93" s="29"/>
      <c r="N93" s="27"/>
      <c r="O93" s="28"/>
      <c r="P93" s="26"/>
      <c r="Q93" s="26"/>
      <c r="R93" s="30"/>
      <c r="S93" s="27"/>
      <c r="T93" s="28"/>
      <c r="U93" s="29"/>
      <c r="V93" s="27"/>
      <c r="W93" s="28"/>
    </row>
    <row r="94" spans="2:23" ht="23.25" thickBot="1" x14ac:dyDescent="0.3">
      <c r="B94" s="16">
        <f>+B88+7</f>
        <v>46039</v>
      </c>
      <c r="C94" s="17"/>
      <c r="D94" s="56" t="s">
        <v>25</v>
      </c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</row>
    <row r="95" spans="2:23" x14ac:dyDescent="0.25">
      <c r="B95" s="16">
        <f>+B89+7</f>
        <v>46045</v>
      </c>
      <c r="C95" s="18"/>
      <c r="D95" s="19"/>
      <c r="E95" s="20"/>
      <c r="F95" s="21"/>
      <c r="G95" s="20"/>
      <c r="H95" s="22"/>
      <c r="I95" s="18"/>
      <c r="J95" s="18"/>
      <c r="K95" s="19" t="s">
        <v>9</v>
      </c>
      <c r="L95" s="20">
        <v>7</v>
      </c>
      <c r="M95" s="21"/>
      <c r="N95" s="67" t="s">
        <v>10</v>
      </c>
      <c r="O95" s="68"/>
      <c r="P95" s="18"/>
      <c r="Q95" s="18"/>
      <c r="R95" s="24"/>
      <c r="S95" s="19" t="s">
        <v>9</v>
      </c>
      <c r="T95" s="20">
        <v>7</v>
      </c>
      <c r="U95" s="21"/>
      <c r="V95" s="20"/>
      <c r="W95" s="23"/>
    </row>
    <row r="96" spans="2:23" x14ac:dyDescent="0.25">
      <c r="B96" s="25"/>
      <c r="C96" s="26" t="str">
        <f>CONCATENATE(E95,"a")</f>
        <v>a</v>
      </c>
      <c r="D96" s="27"/>
      <c r="E96" s="28"/>
      <c r="F96" s="29"/>
      <c r="G96" s="27"/>
      <c r="H96" s="28"/>
      <c r="I96" s="26" t="e">
        <f>CONCATENATE(#REF!,"a")</f>
        <v>#REF!</v>
      </c>
      <c r="J96" s="26" t="str">
        <f>CONCATENATE(L95,"a")</f>
        <v>7a</v>
      </c>
      <c r="K96" s="27" t="str">
        <f>VLOOKUP(J96,[1]CalD1A!$A$7:$B$600,2,FALSE)</f>
        <v>BEAUVAIS 1</v>
      </c>
      <c r="L96" s="28" t="s">
        <v>50</v>
      </c>
      <c r="M96" s="29" t="str">
        <f>CONCATENATE(L95,"b")</f>
        <v>7b</v>
      </c>
      <c r="N96" s="27" t="str">
        <f>VLOOKUP(M96,[1]CalD1A!$E$7:$G$600,2,FALSE)</f>
        <v>VILLERS</v>
      </c>
      <c r="O96" s="28" t="str">
        <f>VLOOKUP(M96,'[1]D1-ELIM'!$B$6:$AR$362,43,FALSE)</f>
        <v>NP</v>
      </c>
      <c r="P96" s="26" t="e">
        <f>CONCATENATE(#REF!,"a")</f>
        <v>#REF!</v>
      </c>
      <c r="Q96" s="26" t="e">
        <f>CONCATENATE(#REF!,"a")</f>
        <v>#REF!</v>
      </c>
      <c r="R96" s="30" t="str">
        <f>CONCATENATE(T95,"a")</f>
        <v>7a</v>
      </c>
      <c r="S96" s="27" t="str">
        <f>VLOOKUP(R96,'[1]Cal 2A'!$A$7:$C$521,2,FALSE)</f>
        <v>CREVECOEUR 1</v>
      </c>
      <c r="T96" s="28" t="str">
        <f>VLOOKUP(R96,[1]D2A!$B$6:$AR$428,43,FALSE)</f>
        <v>NP</v>
      </c>
      <c r="U96" s="29" t="str">
        <f>CONCATENATE(T95,"b")</f>
        <v>7b</v>
      </c>
      <c r="V96" s="27" t="str">
        <f>VLOOKUP(U96,'[1]Cal 2A'!$E$7:$G$521,2,FALSE)</f>
        <v>ST JUST 1</v>
      </c>
      <c r="W96" s="28" t="str">
        <f>VLOOKUP(U96,[1]D2A!$B$6:$AR$428,43,FALSE)</f>
        <v>NP</v>
      </c>
    </row>
    <row r="97" spans="2:23" x14ac:dyDescent="0.25">
      <c r="B97" s="25"/>
      <c r="C97" s="26" t="str">
        <f>CONCATENATE(E95,"c")</f>
        <v>c</v>
      </c>
      <c r="D97" s="27"/>
      <c r="E97" s="28"/>
      <c r="F97" s="29"/>
      <c r="G97" s="27"/>
      <c r="H97" s="28"/>
      <c r="I97" s="26" t="e">
        <f>CONCATENATE(#REF!,"c")</f>
        <v>#REF!</v>
      </c>
      <c r="J97" s="26" t="str">
        <f>CONCATENATE(L95,"c")</f>
        <v>7c</v>
      </c>
      <c r="K97" s="27" t="str">
        <f>VLOOKUP(J97,[1]CalD1A!$A$7:$B$600,2,FALSE)</f>
        <v>MERU</v>
      </c>
      <c r="L97" s="28" t="str">
        <f>VLOOKUP(J97,'[1]D1-ELIM'!$B$6:$AR$362,43,FALSE)</f>
        <v>NP</v>
      </c>
      <c r="M97" s="29" t="str">
        <f>CONCATENATE(L95,"d")</f>
        <v>7d</v>
      </c>
      <c r="N97" s="27" t="str">
        <f>VLOOKUP(M97,[1]CalD1A!$E$7:$G$600,2,FALSE)</f>
        <v>SENLIS</v>
      </c>
      <c r="O97" s="28" t="str">
        <f>VLOOKUP(M97,'[1]D1-ELIM'!$B$6:$AR$362,43,FALSE)</f>
        <v>NP</v>
      </c>
      <c r="P97" s="26" t="e">
        <f>CONCATENATE(#REF!,"c")</f>
        <v>#REF!</v>
      </c>
      <c r="Q97" s="26" t="e">
        <f>CONCATENATE(#REF!,"c")</f>
        <v>#REF!</v>
      </c>
      <c r="R97" s="30" t="str">
        <f>CONCATENATE(T95,"c")</f>
        <v>7c</v>
      </c>
      <c r="S97" s="27" t="str">
        <f>VLOOKUP(R97,'[1]Cal 2A'!$A$7:$C$521,2,FALSE)</f>
        <v>LIANCOURT</v>
      </c>
      <c r="T97" s="28" t="str">
        <f>VLOOKUP(R97,[1]D2A!$B$6:$AR$428,43,FALSE)</f>
        <v>NP</v>
      </c>
      <c r="U97" s="29" t="str">
        <f>CONCATENATE(T95,"d")</f>
        <v>7d</v>
      </c>
      <c r="V97" s="27" t="str">
        <f>VLOOKUP(U97,'[1]Cal 2A'!$E$7:$G$521,2,FALSE)</f>
        <v>SENLIS</v>
      </c>
      <c r="W97" s="28" t="str">
        <f>VLOOKUP(U97,[1]D2A!$B$6:$AR$428,43,FALSE)</f>
        <v>NP</v>
      </c>
    </row>
    <row r="98" spans="2:23" x14ac:dyDescent="0.25">
      <c r="B98" s="25"/>
      <c r="C98" s="26" t="str">
        <f>CONCATENATE(E95,"e")</f>
        <v>e</v>
      </c>
      <c r="D98" s="27"/>
      <c r="E98" s="28"/>
      <c r="F98" s="29"/>
      <c r="G98" s="27"/>
      <c r="H98" s="28"/>
      <c r="I98" s="26" t="e">
        <f>CONCATENATE(#REF!,"e")</f>
        <v>#REF!</v>
      </c>
      <c r="J98" s="26" t="str">
        <f>CONCATENATE(L95,"e")</f>
        <v>7e</v>
      </c>
      <c r="K98" s="27" t="str">
        <f>VLOOKUP(J98,[1]CalD1A!$A$7:$B$600,2,FALSE)</f>
        <v>BEAUVAIS 2</v>
      </c>
      <c r="L98" s="28" t="str">
        <f>VLOOKUP(J98,'[1]D1-ELIM'!$B$6:$AR$362,43,FALSE)</f>
        <v>NP</v>
      </c>
      <c r="M98" s="29" t="str">
        <f>CONCATENATE(L95,"f")</f>
        <v>7f</v>
      </c>
      <c r="N98" s="27" t="str">
        <f>VLOOKUP(M98,[1]CalD1A!$E$7:$G$600,2,FALSE)</f>
        <v>ST JUST 1</v>
      </c>
      <c r="O98" s="28" t="str">
        <f>VLOOKUP(M98,'[1]D1-ELIM'!$B$6:$AR$362,43,FALSE)</f>
        <v>NP</v>
      </c>
      <c r="P98" s="26" t="e">
        <f>CONCATENATE(#REF!,"e")</f>
        <v>#REF!</v>
      </c>
      <c r="Q98" s="26" t="e">
        <f>CONCATENATE(#REF!,"e")</f>
        <v>#REF!</v>
      </c>
      <c r="R98" s="30" t="str">
        <f>CONCATENATE(T95,"e")</f>
        <v>7e</v>
      </c>
      <c r="S98" s="27" t="str">
        <f>VLOOKUP(R98,'[1]Cal 2A'!$A$7:$C$521,2,FALSE)</f>
        <v>CHAMBLY</v>
      </c>
      <c r="T98" s="28" t="str">
        <f>VLOOKUP(R98,[1]D2A!$B$6:$AR$428,43,FALSE)</f>
        <v>NP</v>
      </c>
      <c r="U98" s="29" t="str">
        <f>CONCATENATE(T95,"f")</f>
        <v>7f</v>
      </c>
      <c r="V98" s="27" t="str">
        <f>VLOOKUP(U98,'[1]Cal 2A'!$E$7:$G$521,2,FALSE)</f>
        <v>ST JUST 2</v>
      </c>
      <c r="W98" s="28" t="str">
        <f>VLOOKUP(U98,[1]D2A!$B$6:$AR$428,43,FALSE)</f>
        <v>NP</v>
      </c>
    </row>
    <row r="99" spans="2:23" x14ac:dyDescent="0.25">
      <c r="B99" s="25"/>
      <c r="C99" s="26" t="str">
        <f>CONCATENATE(E95,"g")</f>
        <v>g</v>
      </c>
      <c r="D99" s="27"/>
      <c r="E99" s="28"/>
      <c r="F99" s="29"/>
      <c r="G99" s="27"/>
      <c r="H99" s="28"/>
      <c r="I99" s="26" t="e">
        <f>CONCATENATE(#REF!,"g")</f>
        <v>#REF!</v>
      </c>
      <c r="J99" s="26" t="str">
        <f>CONCATENATE(L95,"g")</f>
        <v>7g</v>
      </c>
      <c r="K99" s="27" t="str">
        <f>VLOOKUP(J99,[1]CalD1A!$A$7:$B$600,2,FALSE)</f>
        <v>ST JUST 2</v>
      </c>
      <c r="L99" s="28" t="str">
        <f>VLOOKUP(J99,'[1]D1-ELIM'!$B$6:$AR$362,43,FALSE)</f>
        <v>NP</v>
      </c>
      <c r="M99" s="29" t="str">
        <f>CONCATENATE(L95,"h")</f>
        <v>7h</v>
      </c>
      <c r="N99" s="27" t="str">
        <f>VLOOKUP(M99,[1]CalD1A!$E$7:$G$600,2,FALSE)</f>
        <v>CHAMBLY</v>
      </c>
      <c r="O99" s="28" t="str">
        <f>VLOOKUP(M99,'[1]D1-ELIM'!$B$6:$AR$362,43,FALSE)</f>
        <v>NP</v>
      </c>
      <c r="P99" s="26" t="e">
        <f>CONCATENATE(#REF!,"g")</f>
        <v>#REF!</v>
      </c>
      <c r="Q99" s="26" t="e">
        <f>CONCATENATE(#REF!,"g")</f>
        <v>#REF!</v>
      </c>
      <c r="R99" s="30" t="str">
        <f>CONCATENATE(T95,"g")</f>
        <v>7g</v>
      </c>
      <c r="S99" s="27" t="str">
        <f>VLOOKUP(R99,'[1]Cal 2A'!$A$7:$C$521,2,FALSE)</f>
        <v>CREVECOEUR 2</v>
      </c>
      <c r="T99" s="28" t="str">
        <f>VLOOKUP(R99,[1]D2A!$B$6:$AR$428,43,FALSE)</f>
        <v>NP</v>
      </c>
      <c r="U99" s="29" t="str">
        <f>CONCATENATE(T95,"h")</f>
        <v>7h</v>
      </c>
      <c r="V99" s="27" t="str">
        <f>VLOOKUP(U99,'[1]Cal 2A'!$E$7:$G$521,2,FALSE)</f>
        <v>GOUVIEUX</v>
      </c>
      <c r="W99" s="28" t="str">
        <f>VLOOKUP(U99,[1]D2A!$B$6:$AR$428,43,FALSE)</f>
        <v>NP</v>
      </c>
    </row>
    <row r="100" spans="2:23" ht="23.25" thickBot="1" x14ac:dyDescent="0.3">
      <c r="B100" s="25"/>
      <c r="C100" s="26" t="str">
        <f>CONCATENATE(E95,"i")</f>
        <v>i</v>
      </c>
      <c r="D100" s="27"/>
      <c r="E100" s="28"/>
      <c r="F100" s="29"/>
      <c r="G100" s="27"/>
      <c r="H100" s="28"/>
      <c r="I100" s="26" t="e">
        <f>CONCATENATE(#REF!,"i")</f>
        <v>#REF!</v>
      </c>
      <c r="J100" s="26" t="str">
        <f>CONCATENATE(L95,"i")</f>
        <v>7i</v>
      </c>
      <c r="K100" s="27"/>
      <c r="L100" s="28"/>
      <c r="M100" s="29"/>
      <c r="N100" s="27"/>
      <c r="O100" s="28"/>
      <c r="P100" s="26" t="e">
        <f>CONCATENATE(#REF!,"i")</f>
        <v>#REF!</v>
      </c>
      <c r="Q100" s="26" t="e">
        <f>CONCATENATE(#REF!,"i")</f>
        <v>#REF!</v>
      </c>
      <c r="R100" s="31" t="str">
        <f>CONCATENATE(T95,"i")</f>
        <v>7i</v>
      </c>
      <c r="S100" s="32" t="str">
        <f>VLOOKUP(R100,'[1]Cal 2A'!$A$7:$C$521,2,FALSE)</f>
        <v>MERU</v>
      </c>
      <c r="T100" s="33"/>
      <c r="U100" s="34"/>
      <c r="V100" s="32"/>
      <c r="W100" s="33"/>
    </row>
    <row r="101" spans="2:23" ht="23.25" thickBot="1" x14ac:dyDescent="0.3">
      <c r="B101" s="16">
        <f>+B94+7</f>
        <v>46046</v>
      </c>
      <c r="C101" s="17"/>
      <c r="D101" s="56" t="s">
        <v>26</v>
      </c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</row>
    <row r="102" spans="2:23" ht="23.25" thickBot="1" x14ac:dyDescent="0.3">
      <c r="B102" s="16">
        <f>+B95+7</f>
        <v>46052</v>
      </c>
      <c r="C102" s="18"/>
      <c r="D102" s="73" t="s">
        <v>17</v>
      </c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5"/>
    </row>
    <row r="103" spans="2:23" ht="23.25" thickBot="1" x14ac:dyDescent="0.3">
      <c r="B103" s="16">
        <f>+B101+7</f>
        <v>46053</v>
      </c>
      <c r="C103" s="17"/>
      <c r="D103" s="56" t="s">
        <v>27</v>
      </c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</row>
    <row r="104" spans="2:23" x14ac:dyDescent="0.25">
      <c r="B104" s="16">
        <f>+B102+7</f>
        <v>46059</v>
      </c>
      <c r="C104" s="18"/>
      <c r="D104" s="19" t="s">
        <v>9</v>
      </c>
      <c r="E104" s="20">
        <v>6</v>
      </c>
      <c r="F104" s="21"/>
      <c r="G104" s="67" t="s">
        <v>10</v>
      </c>
      <c r="H104" s="68"/>
      <c r="I104" s="18"/>
      <c r="J104" s="18"/>
      <c r="K104" s="19"/>
      <c r="L104" s="20"/>
      <c r="M104" s="21"/>
      <c r="N104" s="67"/>
      <c r="O104" s="68"/>
      <c r="P104" s="18"/>
      <c r="Q104" s="18"/>
      <c r="R104" s="24"/>
      <c r="S104" s="19"/>
      <c r="T104" s="20"/>
      <c r="U104" s="21"/>
      <c r="V104" s="20"/>
      <c r="W104" s="23"/>
    </row>
    <row r="105" spans="2:23" x14ac:dyDescent="0.25">
      <c r="B105" s="25"/>
      <c r="C105" s="26" t="str">
        <f>CONCATENATE(E104,"a")</f>
        <v>6a</v>
      </c>
      <c r="D105" s="27" t="str">
        <f>VLOOKUP(C105,'[1]Cal3B P1'!$A$6:$C$580,2,FALSE)</f>
        <v>SENLIS</v>
      </c>
      <c r="E105" s="28" t="str">
        <f>VLOOKUP(C105,'[1]3B-ELIM'!$B$6:$AR$233,43,FALSE)</f>
        <v>NP</v>
      </c>
      <c r="F105" s="29" t="str">
        <f>CONCATENATE(E104,"b")</f>
        <v>6b</v>
      </c>
      <c r="G105" s="27" t="str">
        <f>VLOOKUP(F105,'[1]Cal3B P1'!$E$7:$F$580,2,FALSE)</f>
        <v>CREVECOEUR 1</v>
      </c>
      <c r="H105" s="28" t="str">
        <f>VLOOKUP(F105,'[1]3B-ELIM'!$B$6:$AR$233,43,FALSE)</f>
        <v>NP</v>
      </c>
      <c r="I105" s="26" t="e">
        <f>CONCATENATE(#REF!,"a")</f>
        <v>#REF!</v>
      </c>
      <c r="J105" s="26" t="str">
        <f>CONCATENATE(L104,"a")</f>
        <v>a</v>
      </c>
      <c r="K105" s="27"/>
      <c r="L105" s="28"/>
      <c r="M105" s="29"/>
      <c r="N105" s="27"/>
      <c r="O105" s="28"/>
      <c r="P105" s="26"/>
      <c r="Q105" s="26"/>
      <c r="R105" s="30"/>
      <c r="S105" s="27"/>
      <c r="T105" s="28"/>
      <c r="U105" s="29"/>
      <c r="V105" s="27"/>
      <c r="W105" s="28"/>
    </row>
    <row r="106" spans="2:23" x14ac:dyDescent="0.25">
      <c r="B106" s="25"/>
      <c r="C106" s="26" t="str">
        <f>CONCATENATE(E104,"c")</f>
        <v>6c</v>
      </c>
      <c r="D106" s="27" t="str">
        <f>VLOOKUP(C106,'[1]Cal3B P1'!$A$6:$C$580,2,FALSE)</f>
        <v>CHAMBLY</v>
      </c>
      <c r="E106" s="28" t="str">
        <f>VLOOKUP(C106,'[1]3B-ELIM'!$B$6:$AR$233,43,FALSE)</f>
        <v>NP</v>
      </c>
      <c r="F106" s="29" t="str">
        <f>CONCATENATE(E104,"d")</f>
        <v>6d</v>
      </c>
      <c r="G106" s="27" t="str">
        <f>VLOOKUP(F106,'[1]Cal3B P1'!$E$7:$F$580,2,FALSE)</f>
        <v>CREVECOEUR 2</v>
      </c>
      <c r="H106" s="28" t="str">
        <f>VLOOKUP(F106,'[1]3B-ELIM'!$B$6:$AR$233,43,FALSE)</f>
        <v>NP</v>
      </c>
      <c r="I106" s="26" t="e">
        <f>CONCATENATE(#REF!,"c")</f>
        <v>#REF!</v>
      </c>
      <c r="J106" s="26" t="str">
        <f>CONCATENATE(L104,"c")</f>
        <v>c</v>
      </c>
      <c r="K106" s="27"/>
      <c r="L106" s="28"/>
      <c r="M106" s="29"/>
      <c r="N106" s="27"/>
      <c r="O106" s="28"/>
      <c r="P106" s="26"/>
      <c r="Q106" s="26"/>
      <c r="R106" s="30"/>
      <c r="S106" s="27"/>
      <c r="T106" s="28"/>
      <c r="U106" s="29"/>
      <c r="V106" s="27"/>
      <c r="W106" s="28"/>
    </row>
    <row r="107" spans="2:23" x14ac:dyDescent="0.25">
      <c r="B107" s="25"/>
      <c r="C107" s="26" t="str">
        <f>CONCATENATE(E104,"e")</f>
        <v>6e</v>
      </c>
      <c r="D107" s="27" t="str">
        <f>VLOOKUP(C107,'[1]Cal3B P1'!$A$6:$C$580,2,FALSE)</f>
        <v>VILLERS</v>
      </c>
      <c r="E107" s="28" t="str">
        <f>VLOOKUP(C107,'[1]3B-ELIM'!$B$6:$AR$233,43,FALSE)</f>
        <v>NP</v>
      </c>
      <c r="F107" s="29" t="str">
        <f>CONCATENATE(E104,"f")</f>
        <v>6f</v>
      </c>
      <c r="G107" s="27" t="str">
        <f>VLOOKUP(F107,'[1]Cal3B P1'!$E$7:$F$580,2,FALSE)</f>
        <v>GOUVIEUX</v>
      </c>
      <c r="H107" s="28" t="str">
        <f>VLOOKUP(F107,'[1]3B-ELIM'!$B$6:$AR$233,43,FALSE)</f>
        <v>NP</v>
      </c>
      <c r="I107" s="26" t="e">
        <f>CONCATENATE(#REF!,"e")</f>
        <v>#REF!</v>
      </c>
      <c r="J107" s="26" t="str">
        <f>CONCATENATE(L104,"e")</f>
        <v>e</v>
      </c>
      <c r="K107" s="27"/>
      <c r="L107" s="28"/>
      <c r="M107" s="29"/>
      <c r="N107" s="27"/>
      <c r="O107" s="28"/>
      <c r="P107" s="26"/>
      <c r="Q107" s="26"/>
      <c r="R107" s="30"/>
      <c r="S107" s="27"/>
      <c r="T107" s="28"/>
      <c r="U107" s="29"/>
      <c r="V107" s="27"/>
      <c r="W107" s="28"/>
    </row>
    <row r="108" spans="2:23" ht="23.25" thickBot="1" x14ac:dyDescent="0.3">
      <c r="B108" s="25"/>
      <c r="C108" s="26" t="str">
        <f>CONCATENATE(E104,"g")</f>
        <v>6g</v>
      </c>
      <c r="D108" s="27" t="str">
        <f>VLOOKUP(C108,'[1]Cal3B P1'!$A$6:$C$580,2,FALSE)</f>
        <v>BEAUVAIS</v>
      </c>
      <c r="E108" s="28" t="str">
        <f>VLOOKUP(C108,'[1]3B-ELIM'!$B$6:$AR$233,43,FALSE)</f>
        <v>NP</v>
      </c>
      <c r="F108" s="29" t="str">
        <f>CONCATENATE(E104,"h")</f>
        <v>6h</v>
      </c>
      <c r="G108" s="27" t="str">
        <f>VLOOKUP(F108,'[1]Cal3B P1'!$E$7:$F$580,2,FALSE)</f>
        <v>ST JUST</v>
      </c>
      <c r="H108" s="28" t="str">
        <f>VLOOKUP(F108,'[1]3B-ELIM'!$B$6:$AR$233,43,FALSE)</f>
        <v>NP</v>
      </c>
      <c r="I108" s="26" t="e">
        <f>CONCATENATE(#REF!,"g")</f>
        <v>#REF!</v>
      </c>
      <c r="J108" s="26" t="str">
        <f>CONCATENATE(L104,"g")</f>
        <v>g</v>
      </c>
      <c r="K108" s="27"/>
      <c r="L108" s="28"/>
      <c r="M108" s="29"/>
      <c r="N108" s="27"/>
      <c r="O108" s="28"/>
      <c r="P108" s="26"/>
      <c r="Q108" s="26"/>
      <c r="R108" s="30"/>
      <c r="S108" s="27"/>
      <c r="T108" s="28"/>
      <c r="U108" s="29"/>
      <c r="V108" s="27"/>
      <c r="W108" s="28"/>
    </row>
    <row r="109" spans="2:23" ht="23.25" thickBot="1" x14ac:dyDescent="0.3">
      <c r="B109" s="16">
        <f>+B103+7</f>
        <v>46060</v>
      </c>
      <c r="C109" s="17"/>
      <c r="D109" s="56" t="s">
        <v>28</v>
      </c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</row>
    <row r="110" spans="2:23" ht="23.25" thickBot="1" x14ac:dyDescent="0.3">
      <c r="B110" s="16">
        <f>+B104+7</f>
        <v>46066</v>
      </c>
      <c r="C110" s="18"/>
      <c r="D110" s="19"/>
      <c r="E110" s="20"/>
      <c r="F110" s="21"/>
      <c r="G110" s="20"/>
      <c r="H110" s="22"/>
      <c r="I110" s="19"/>
      <c r="J110" s="20"/>
      <c r="K110" s="19" t="s">
        <v>9</v>
      </c>
      <c r="L110" s="20">
        <v>8</v>
      </c>
      <c r="M110" s="21"/>
      <c r="N110" s="67" t="s">
        <v>29</v>
      </c>
      <c r="O110" s="68"/>
      <c r="P110" s="21"/>
      <c r="Q110" s="20"/>
      <c r="R110" s="22"/>
      <c r="S110" s="19" t="s">
        <v>9</v>
      </c>
      <c r="T110" s="20">
        <v>8</v>
      </c>
      <c r="U110" s="21"/>
      <c r="V110" s="20"/>
      <c r="W110" s="23"/>
    </row>
    <row r="111" spans="2:23" ht="23.25" thickBot="1" x14ac:dyDescent="0.3">
      <c r="B111" s="16"/>
      <c r="C111" s="46"/>
      <c r="D111" s="27"/>
      <c r="E111" s="28"/>
      <c r="F111" s="29"/>
      <c r="G111" s="27"/>
      <c r="H111" s="28"/>
      <c r="I111" s="27"/>
      <c r="J111" s="28"/>
      <c r="K111" s="27" t="s">
        <v>62</v>
      </c>
      <c r="L111" s="28" t="s">
        <v>50</v>
      </c>
      <c r="M111" s="29" t="s">
        <v>91</v>
      </c>
      <c r="N111" s="27" t="s">
        <v>75</v>
      </c>
      <c r="O111" s="28" t="str">
        <f>VLOOKUP(M111,'[1]D1-finale'!$B$6:$AR$340,43,FALSE)</f>
        <v>NP</v>
      </c>
      <c r="P111" s="29"/>
      <c r="Q111" s="27"/>
      <c r="R111" s="28"/>
      <c r="S111" s="27" t="s">
        <v>68</v>
      </c>
      <c r="T111" s="28" t="s">
        <v>50</v>
      </c>
      <c r="U111" s="29" t="str">
        <f>CONCATENATE(T110,"b")</f>
        <v>8b</v>
      </c>
      <c r="V111" s="27" t="str">
        <f>VLOOKUP(U111,'[1]Cal 2A'!$E$7:$G$521,2,FALSE)</f>
        <v>MERU</v>
      </c>
      <c r="W111" s="28" t="str">
        <f>VLOOKUP(U111,[1]D2A!$B$6:$AR$428,43,FALSE)</f>
        <v>NP</v>
      </c>
    </row>
    <row r="112" spans="2:23" ht="23.25" thickBot="1" x14ac:dyDescent="0.3">
      <c r="B112" s="25"/>
      <c r="C112" s="46"/>
      <c r="D112" s="27"/>
      <c r="E112" s="28"/>
      <c r="F112" s="29"/>
      <c r="G112" s="27"/>
      <c r="H112" s="28"/>
      <c r="I112" s="27"/>
      <c r="J112" s="28"/>
      <c r="K112" s="27" t="s">
        <v>67</v>
      </c>
      <c r="L112" s="28" t="s">
        <v>50</v>
      </c>
      <c r="M112" s="29" t="s">
        <v>92</v>
      </c>
      <c r="N112" s="27" t="s">
        <v>56</v>
      </c>
      <c r="O112" s="28" t="str">
        <f>VLOOKUP(M112,'[1]D1-finale'!$B$6:$AR$340,43,FALSE)</f>
        <v>NP</v>
      </c>
      <c r="P112" s="29"/>
      <c r="Q112" s="27"/>
      <c r="R112" s="28"/>
      <c r="S112" s="27" t="s">
        <v>62</v>
      </c>
      <c r="T112" s="28" t="s">
        <v>50</v>
      </c>
      <c r="U112" s="29" t="str">
        <f>CONCATENATE(T110,"d")</f>
        <v>8d</v>
      </c>
      <c r="V112" s="27" t="str">
        <f>VLOOKUP(U112,'[1]Cal 2A'!$E$7:$G$521,2,FALSE)</f>
        <v>CREVECOEUR 1</v>
      </c>
      <c r="W112" s="28" t="str">
        <f>VLOOKUP(U112,[1]D2A!$B$6:$AR$428,43,FALSE)</f>
        <v>NP</v>
      </c>
    </row>
    <row r="113" spans="2:23" ht="23.25" thickBot="1" x14ac:dyDescent="0.3">
      <c r="B113" s="25"/>
      <c r="C113" s="46"/>
      <c r="D113" s="27"/>
      <c r="E113" s="28"/>
      <c r="F113" s="29"/>
      <c r="G113" s="27"/>
      <c r="H113" s="28"/>
      <c r="I113" s="27"/>
      <c r="J113" s="28"/>
      <c r="K113" s="27" t="s">
        <v>73</v>
      </c>
      <c r="L113" s="28" t="s">
        <v>50</v>
      </c>
      <c r="M113" s="29" t="s">
        <v>93</v>
      </c>
      <c r="N113" s="27" t="s">
        <v>68</v>
      </c>
      <c r="O113" s="28" t="str">
        <f>VLOOKUP(M113,'[1]D1-finale'!$B$6:$AR$340,43,FALSE)</f>
        <v>NP</v>
      </c>
      <c r="P113" s="29"/>
      <c r="Q113" s="27"/>
      <c r="R113" s="28"/>
      <c r="S113" s="27" t="s">
        <v>56</v>
      </c>
      <c r="T113" s="28" t="s">
        <v>50</v>
      </c>
      <c r="U113" s="29" t="str">
        <f>CONCATENATE(T110,"f")</f>
        <v>8f</v>
      </c>
      <c r="V113" s="27" t="str">
        <f>VLOOKUP(U113,'[1]Cal 2A'!$E$7:$G$521,2,FALSE)</f>
        <v>CREVECOEUR 2</v>
      </c>
      <c r="W113" s="28" t="str">
        <f>VLOOKUP(U113,[1]D2A!$B$6:$AR$428,43,FALSE)</f>
        <v>NP</v>
      </c>
    </row>
    <row r="114" spans="2:23" ht="23.25" thickBot="1" x14ac:dyDescent="0.3">
      <c r="B114" s="25"/>
      <c r="C114" s="46"/>
      <c r="D114" s="27"/>
      <c r="E114" s="28"/>
      <c r="F114" s="29"/>
      <c r="G114" s="27"/>
      <c r="H114" s="28"/>
      <c r="I114" s="27"/>
      <c r="J114" s="28"/>
      <c r="K114" s="27" t="s">
        <v>64</v>
      </c>
      <c r="L114" s="28" t="s">
        <v>50</v>
      </c>
      <c r="M114" s="29" t="s">
        <v>94</v>
      </c>
      <c r="N114" s="27" t="s">
        <v>70</v>
      </c>
      <c r="O114" s="28" t="str">
        <f>VLOOKUP(M114,'[1]D1-finale'!$B$6:$AR$340,43,FALSE)</f>
        <v>NP</v>
      </c>
      <c r="P114" s="29"/>
      <c r="Q114" s="27"/>
      <c r="R114" s="28"/>
      <c r="S114" s="27" t="s">
        <v>49</v>
      </c>
      <c r="T114" s="28" t="s">
        <v>50</v>
      </c>
      <c r="U114" s="29" t="str">
        <f>CONCATENATE(T110,"h")</f>
        <v>8h</v>
      </c>
      <c r="V114" s="27" t="str">
        <f>VLOOKUP(U114,'[1]Cal 2A'!$E$7:$G$521,2,FALSE)</f>
        <v>ST JUST 1</v>
      </c>
      <c r="W114" s="28" t="str">
        <f>VLOOKUP(U114,[1]D2A!$B$6:$AR$428,43,FALSE)</f>
        <v>NP</v>
      </c>
    </row>
    <row r="115" spans="2:23" ht="23.25" thickBot="1" x14ac:dyDescent="0.3">
      <c r="B115" s="51"/>
      <c r="C115" s="46"/>
      <c r="D115" s="27"/>
      <c r="E115" s="28"/>
      <c r="F115" s="29"/>
      <c r="G115" s="27"/>
      <c r="H115" s="28"/>
      <c r="I115" s="27"/>
      <c r="J115" s="28"/>
      <c r="K115" s="29"/>
      <c r="L115" s="27"/>
      <c r="M115" s="28"/>
      <c r="N115" s="27"/>
      <c r="O115" s="28"/>
      <c r="P115" s="29"/>
      <c r="Q115" s="27"/>
      <c r="R115" s="28"/>
      <c r="S115" s="27" t="s">
        <v>72</v>
      </c>
      <c r="T115" s="33"/>
      <c r="U115" s="34"/>
      <c r="V115" s="32"/>
      <c r="W115" s="33"/>
    </row>
    <row r="116" spans="2:23" ht="23.25" thickBot="1" x14ac:dyDescent="0.3">
      <c r="B116" s="16">
        <f>+B109+7</f>
        <v>46067</v>
      </c>
      <c r="C116" s="17"/>
      <c r="D116" s="56" t="s">
        <v>30</v>
      </c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</row>
    <row r="117" spans="2:23" ht="23.25" thickBot="1" x14ac:dyDescent="0.3">
      <c r="B117" s="16">
        <f>+B110+7</f>
        <v>46073</v>
      </c>
      <c r="C117" s="18"/>
      <c r="D117" s="73" t="s">
        <v>21</v>
      </c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5"/>
    </row>
    <row r="118" spans="2:23" ht="23.25" thickBot="1" x14ac:dyDescent="0.3">
      <c r="B118" s="16">
        <f>+B116+7</f>
        <v>46074</v>
      </c>
      <c r="C118" s="17"/>
      <c r="D118" s="56" t="s">
        <v>31</v>
      </c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</row>
    <row r="119" spans="2:23" ht="23.25" thickBot="1" x14ac:dyDescent="0.3">
      <c r="B119" s="16">
        <f>+B117+7</f>
        <v>46080</v>
      </c>
      <c r="C119" s="18"/>
      <c r="D119" s="76" t="s">
        <v>15</v>
      </c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8"/>
    </row>
    <row r="120" spans="2:23" ht="23.25" thickBot="1" x14ac:dyDescent="0.3">
      <c r="B120" s="16">
        <f>+B118+7</f>
        <v>46081</v>
      </c>
      <c r="C120" s="17"/>
      <c r="D120" s="56" t="s">
        <v>32</v>
      </c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</row>
    <row r="121" spans="2:23" ht="23.25" thickBot="1" x14ac:dyDescent="0.3">
      <c r="B121" s="16">
        <f>+B119+7</f>
        <v>46087</v>
      </c>
      <c r="C121" s="18"/>
      <c r="D121" s="19" t="s">
        <v>9</v>
      </c>
      <c r="E121" s="20">
        <v>7</v>
      </c>
      <c r="F121" s="21"/>
      <c r="G121" s="67" t="s">
        <v>10</v>
      </c>
      <c r="H121" s="68"/>
      <c r="I121" s="18"/>
      <c r="J121" s="18"/>
      <c r="K121" s="19"/>
      <c r="L121" s="20"/>
      <c r="M121" s="21"/>
      <c r="N121" s="20"/>
      <c r="O121" s="23"/>
      <c r="P121" s="18"/>
      <c r="Q121" s="18"/>
      <c r="R121" s="24"/>
      <c r="S121" s="19"/>
      <c r="T121" s="20"/>
      <c r="U121" s="21"/>
      <c r="V121" s="20"/>
      <c r="W121" s="23"/>
    </row>
    <row r="122" spans="2:23" ht="23.25" thickBot="1" x14ac:dyDescent="0.3">
      <c r="B122" s="16"/>
      <c r="C122" s="46"/>
      <c r="D122" s="27" t="s">
        <v>52</v>
      </c>
      <c r="E122" s="28" t="s">
        <v>50</v>
      </c>
      <c r="F122" s="29" t="s">
        <v>95</v>
      </c>
      <c r="G122" s="27" t="s">
        <v>58</v>
      </c>
      <c r="H122" s="28" t="s">
        <v>50</v>
      </c>
      <c r="I122" s="26" t="e">
        <f>CONCATENATE(#REF!,"a")</f>
        <v>#REF!</v>
      </c>
      <c r="J122" s="26" t="str">
        <f>CONCATENATE(L121,"a")</f>
        <v>a</v>
      </c>
      <c r="K122" s="27"/>
      <c r="L122" s="28"/>
      <c r="M122" s="29"/>
      <c r="N122" s="27"/>
      <c r="O122" s="28"/>
      <c r="P122" s="26"/>
      <c r="Q122" s="26"/>
      <c r="R122" s="30"/>
      <c r="S122" s="27"/>
      <c r="T122" s="28"/>
      <c r="U122" s="29"/>
      <c r="V122" s="27"/>
      <c r="W122" s="28"/>
    </row>
    <row r="123" spans="2:23" ht="23.25" thickBot="1" x14ac:dyDescent="0.3">
      <c r="B123" s="25"/>
      <c r="C123" s="46"/>
      <c r="D123" s="27" t="s">
        <v>62</v>
      </c>
      <c r="E123" s="28" t="s">
        <v>50</v>
      </c>
      <c r="F123" s="29" t="s">
        <v>96</v>
      </c>
      <c r="G123" s="27" t="s">
        <v>54</v>
      </c>
      <c r="H123" s="28" t="s">
        <v>50</v>
      </c>
      <c r="I123" s="26" t="e">
        <f>CONCATENATE(#REF!,"c")</f>
        <v>#REF!</v>
      </c>
      <c r="J123" s="26" t="str">
        <f>CONCATENATE(L121,"c")</f>
        <v>c</v>
      </c>
      <c r="K123" s="27"/>
      <c r="L123" s="28"/>
      <c r="M123" s="29"/>
      <c r="N123" s="27"/>
      <c r="O123" s="28"/>
      <c r="P123" s="26"/>
      <c r="Q123" s="26"/>
      <c r="R123" s="30"/>
      <c r="S123" s="27"/>
      <c r="T123" s="28"/>
      <c r="U123" s="29"/>
      <c r="V123" s="27"/>
      <c r="W123" s="28"/>
    </row>
    <row r="124" spans="2:23" ht="23.25" thickBot="1" x14ac:dyDescent="0.3">
      <c r="B124" s="25"/>
      <c r="C124" s="46"/>
      <c r="D124" s="27" t="s">
        <v>60</v>
      </c>
      <c r="E124" s="28" t="s">
        <v>50</v>
      </c>
      <c r="F124" s="29" t="s">
        <v>97</v>
      </c>
      <c r="G124" s="27" t="s">
        <v>49</v>
      </c>
      <c r="H124" s="28" t="s">
        <v>50</v>
      </c>
      <c r="I124" s="26" t="e">
        <f>CONCATENATE(#REF!,"e")</f>
        <v>#REF!</v>
      </c>
      <c r="J124" s="26" t="str">
        <f>CONCATENATE(L121,"e")</f>
        <v>e</v>
      </c>
      <c r="K124" s="27"/>
      <c r="L124" s="28"/>
      <c r="M124" s="29"/>
      <c r="N124" s="27"/>
      <c r="O124" s="28"/>
      <c r="P124" s="26"/>
      <c r="Q124" s="26"/>
      <c r="R124" s="30"/>
      <c r="S124" s="27"/>
      <c r="T124" s="28"/>
      <c r="U124" s="29"/>
      <c r="V124" s="27"/>
      <c r="W124" s="28"/>
    </row>
    <row r="125" spans="2:23" ht="23.25" thickBot="1" x14ac:dyDescent="0.3">
      <c r="B125" s="51"/>
      <c r="C125" s="46"/>
      <c r="D125" s="27" t="s">
        <v>56</v>
      </c>
      <c r="E125" s="28" t="s">
        <v>50</v>
      </c>
      <c r="F125" s="29" t="s">
        <v>98</v>
      </c>
      <c r="G125" s="27" t="s">
        <v>64</v>
      </c>
      <c r="H125" s="28" t="s">
        <v>50</v>
      </c>
      <c r="I125" s="26" t="e">
        <f>CONCATENATE(#REF!,"g")</f>
        <v>#REF!</v>
      </c>
      <c r="J125" s="26" t="str">
        <f>CONCATENATE(L121,"g")</f>
        <v>g</v>
      </c>
      <c r="K125" s="27"/>
      <c r="L125" s="28"/>
      <c r="M125" s="29"/>
      <c r="N125" s="27"/>
      <c r="O125" s="28"/>
      <c r="P125" s="26"/>
      <c r="Q125" s="26"/>
      <c r="R125" s="30"/>
      <c r="S125" s="27"/>
      <c r="T125" s="28"/>
      <c r="U125" s="29"/>
      <c r="V125" s="27"/>
      <c r="W125" s="28"/>
    </row>
    <row r="126" spans="2:23" ht="23.25" thickBot="1" x14ac:dyDescent="0.3">
      <c r="B126" s="16">
        <f>+B120+7</f>
        <v>46088</v>
      </c>
      <c r="C126" s="17"/>
      <c r="D126" s="56" t="s">
        <v>33</v>
      </c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</row>
    <row r="127" spans="2:23" ht="23.25" thickBot="1" x14ac:dyDescent="0.3">
      <c r="B127" s="16">
        <f>+B121+7</f>
        <v>46094</v>
      </c>
      <c r="C127" s="18"/>
      <c r="D127" s="19"/>
      <c r="E127" s="20"/>
      <c r="F127" s="21"/>
      <c r="G127" s="20"/>
      <c r="H127" s="22"/>
      <c r="I127" s="18"/>
      <c r="J127" s="18"/>
      <c r="K127" s="19" t="s">
        <v>9</v>
      </c>
      <c r="L127" s="20">
        <v>9</v>
      </c>
      <c r="M127" s="21"/>
      <c r="N127" s="67" t="s">
        <v>29</v>
      </c>
      <c r="O127" s="68"/>
      <c r="P127" s="18"/>
      <c r="Q127" s="18"/>
      <c r="R127" s="24"/>
      <c r="S127" s="19" t="s">
        <v>9</v>
      </c>
      <c r="T127" s="20">
        <v>9</v>
      </c>
      <c r="U127" s="21"/>
      <c r="V127" s="20"/>
      <c r="W127" s="23"/>
    </row>
    <row r="128" spans="2:23" ht="23.25" thickBot="1" x14ac:dyDescent="0.3">
      <c r="B128" s="16"/>
      <c r="C128" s="46"/>
      <c r="D128" s="27"/>
      <c r="E128" s="28"/>
      <c r="F128" s="29"/>
      <c r="G128" s="27"/>
      <c r="H128" s="28"/>
      <c r="I128" s="26" t="e">
        <f>CONCATENATE(#REF!,"a")</f>
        <v>#REF!</v>
      </c>
      <c r="J128" s="26" t="str">
        <f>CONCATENATE(L127,"a")</f>
        <v>9a</v>
      </c>
      <c r="K128" s="27" t="s">
        <v>56</v>
      </c>
      <c r="L128" s="28" t="s">
        <v>50</v>
      </c>
      <c r="M128" s="29" t="s">
        <v>99</v>
      </c>
      <c r="N128" s="27" t="s">
        <v>75</v>
      </c>
      <c r="O128" s="28" t="str">
        <f>VLOOKUP(M128,'[1]D1-finale'!$B$6:$AR$340,43,FALSE)</f>
        <v>NP</v>
      </c>
      <c r="P128" s="26" t="e">
        <f>CONCATENATE(#REF!,"a")</f>
        <v>#REF!</v>
      </c>
      <c r="Q128" s="26" t="e">
        <f>CONCATENATE(#REF!,"a")</f>
        <v>#REF!</v>
      </c>
      <c r="R128" s="30" t="str">
        <f>CONCATENATE(T127,"a")</f>
        <v>9a</v>
      </c>
      <c r="S128" s="27" t="str">
        <f>VLOOKUP(R128,'[1]Cal 2A'!$A$7:$C$521,2,FALSE)</f>
        <v>CREVECOEUR 1</v>
      </c>
      <c r="T128" s="28" t="str">
        <f>VLOOKUP(R128,[1]D2A!$B$6:$AR$428,43,FALSE)</f>
        <v>NP</v>
      </c>
      <c r="U128" s="29" t="str">
        <f>CONCATENATE(T127,"b")</f>
        <v>9b</v>
      </c>
      <c r="V128" s="27" t="str">
        <f>VLOOKUP(U128,'[1]Cal 2A'!$E$7:$G$521,2,FALSE)</f>
        <v>ST JUST 2</v>
      </c>
      <c r="W128" s="28" t="str">
        <f>VLOOKUP(U128,[1]D2A!$B$6:$AR$428,43,FALSE)</f>
        <v>NP</v>
      </c>
    </row>
    <row r="129" spans="2:23" ht="23.25" thickBot="1" x14ac:dyDescent="0.3">
      <c r="B129" s="25"/>
      <c r="C129" s="46"/>
      <c r="D129" s="27"/>
      <c r="E129" s="28"/>
      <c r="F129" s="29"/>
      <c r="G129" s="27"/>
      <c r="H129" s="28"/>
      <c r="I129" s="26" t="e">
        <f>CONCATENATE(#REF!,"c")</f>
        <v>#REF!</v>
      </c>
      <c r="J129" s="26" t="str">
        <f>CONCATENATE(L127,"c")</f>
        <v>9c</v>
      </c>
      <c r="K129" s="27" t="s">
        <v>67</v>
      </c>
      <c r="L129" s="28" t="s">
        <v>50</v>
      </c>
      <c r="M129" s="29" t="s">
        <v>100</v>
      </c>
      <c r="N129" s="27" t="s">
        <v>62</v>
      </c>
      <c r="O129" s="28" t="str">
        <f>VLOOKUP(M129,'[1]D1-finale'!$B$6:$AR$340,43,FALSE)</f>
        <v>NP</v>
      </c>
      <c r="P129" s="26" t="e">
        <f>CONCATENATE(#REF!,"c")</f>
        <v>#REF!</v>
      </c>
      <c r="Q129" s="26" t="e">
        <f>CONCATENATE(#REF!,"c")</f>
        <v>#REF!</v>
      </c>
      <c r="R129" s="30" t="str">
        <f>CONCATENATE(T127,"c")</f>
        <v>9c</v>
      </c>
      <c r="S129" s="27" t="str">
        <f>VLOOKUP(R129,'[1]Cal 2A'!$A$7:$C$521,2,FALSE)</f>
        <v>MERU</v>
      </c>
      <c r="T129" s="28" t="str">
        <f>VLOOKUP(R129,[1]D2A!$B$6:$AR$428,43,FALSE)</f>
        <v>NP</v>
      </c>
      <c r="U129" s="29" t="str">
        <f>CONCATENATE(T127,"d")</f>
        <v>9d</v>
      </c>
      <c r="V129" s="27" t="str">
        <f>VLOOKUP(U129,'[1]Cal 2A'!$E$7:$G$521,2,FALSE)</f>
        <v>LIANCOURT</v>
      </c>
      <c r="W129" s="28" t="str">
        <f>VLOOKUP(U129,[1]D2A!$B$6:$AR$428,43,FALSE)</f>
        <v>NP</v>
      </c>
    </row>
    <row r="130" spans="2:23" ht="23.25" thickBot="1" x14ac:dyDescent="0.3">
      <c r="B130" s="25"/>
      <c r="C130" s="46"/>
      <c r="D130" s="27"/>
      <c r="E130" s="28"/>
      <c r="F130" s="29"/>
      <c r="G130" s="27"/>
      <c r="H130" s="28"/>
      <c r="I130" s="26" t="e">
        <f>CONCATENATE(#REF!,"e")</f>
        <v>#REF!</v>
      </c>
      <c r="J130" s="26" t="str">
        <f>CONCATENATE(L127,"e")</f>
        <v>9e</v>
      </c>
      <c r="K130" s="27" t="s">
        <v>68</v>
      </c>
      <c r="L130" s="28" t="s">
        <v>50</v>
      </c>
      <c r="M130" s="29" t="s">
        <v>101</v>
      </c>
      <c r="N130" s="27" t="s">
        <v>64</v>
      </c>
      <c r="O130" s="28" t="str">
        <f>VLOOKUP(M130,'[1]D1-finale'!$B$6:$AR$340,43,FALSE)</f>
        <v>NP</v>
      </c>
      <c r="P130" s="26" t="e">
        <f>CONCATENATE(#REF!,"e")</f>
        <v>#REF!</v>
      </c>
      <c r="Q130" s="26" t="e">
        <f>CONCATENATE(#REF!,"e")</f>
        <v>#REF!</v>
      </c>
      <c r="R130" s="30" t="str">
        <f>CONCATENATE(T127,"e")</f>
        <v>9e</v>
      </c>
      <c r="S130" s="27" t="str">
        <f>VLOOKUP(R130,'[1]Cal 2A'!$A$7:$C$521,2,FALSE)</f>
        <v>ST JUST 1</v>
      </c>
      <c r="T130" s="28" t="str">
        <f>VLOOKUP(R130,[1]D2A!$B$6:$AR$428,43,FALSE)</f>
        <v>NP</v>
      </c>
      <c r="U130" s="29" t="str">
        <f>CONCATENATE(T127,"f")</f>
        <v>9f</v>
      </c>
      <c r="V130" s="27" t="str">
        <f>VLOOKUP(U130,'[1]Cal 2A'!$E$7:$G$521,2,FALSE)</f>
        <v>CHAMBLY</v>
      </c>
      <c r="W130" s="28" t="str">
        <f>VLOOKUP(U130,[1]D2A!$B$6:$AR$428,43,FALSE)</f>
        <v>NP</v>
      </c>
    </row>
    <row r="131" spans="2:23" ht="23.25" thickBot="1" x14ac:dyDescent="0.3">
      <c r="B131" s="25"/>
      <c r="C131" s="46"/>
      <c r="D131" s="27"/>
      <c r="E131" s="28"/>
      <c r="F131" s="29"/>
      <c r="G131" s="27"/>
      <c r="H131" s="28"/>
      <c r="I131" s="26" t="e">
        <f>CONCATENATE(#REF!,"g")</f>
        <v>#REF!</v>
      </c>
      <c r="J131" s="26" t="str">
        <f>CONCATENATE(L127,"g")</f>
        <v>9g</v>
      </c>
      <c r="K131" s="27" t="s">
        <v>73</v>
      </c>
      <c r="L131" s="28" t="s">
        <v>50</v>
      </c>
      <c r="M131" s="29" t="s">
        <v>102</v>
      </c>
      <c r="N131" s="27" t="s">
        <v>70</v>
      </c>
      <c r="O131" s="28" t="str">
        <f>VLOOKUP(M131,'[1]D1-finale'!$B$6:$AR$340,43,FALSE)</f>
        <v>NP</v>
      </c>
      <c r="P131" s="26" t="e">
        <f>CONCATENATE(#REF!,"g")</f>
        <v>#REF!</v>
      </c>
      <c r="Q131" s="26" t="e">
        <f>CONCATENATE(#REF!,"g")</f>
        <v>#REF!</v>
      </c>
      <c r="R131" s="30" t="str">
        <f>CONCATENATE(T127,"g")</f>
        <v>9g</v>
      </c>
      <c r="S131" s="27" t="str">
        <f>VLOOKUP(R131,'[1]Cal 2A'!$A$7:$C$521,2,FALSE)</f>
        <v>GOUVIEUX</v>
      </c>
      <c r="T131" s="28" t="str">
        <f>VLOOKUP(R131,[1]D2A!$B$6:$AR$428,43,FALSE)</f>
        <v>NP</v>
      </c>
      <c r="U131" s="29" t="str">
        <f>CONCATENATE(T127,"h")</f>
        <v>9h</v>
      </c>
      <c r="V131" s="27" t="str">
        <f>VLOOKUP(U131,'[1]Cal 2A'!$E$7:$G$521,2,FALSE)</f>
        <v>SENLIS</v>
      </c>
      <c r="W131" s="28" t="str">
        <f>VLOOKUP(U131,[1]D2A!$B$6:$AR$428,43,FALSE)</f>
        <v>NP</v>
      </c>
    </row>
    <row r="132" spans="2:23" ht="23.25" thickBot="1" x14ac:dyDescent="0.3">
      <c r="B132" s="51"/>
      <c r="C132" s="46"/>
      <c r="D132" s="27"/>
      <c r="E132" s="28"/>
      <c r="F132" s="29"/>
      <c r="G132" s="27"/>
      <c r="H132" s="28"/>
      <c r="I132" s="26" t="e">
        <f>CONCATENATE(#REF!,"i")</f>
        <v>#REF!</v>
      </c>
      <c r="J132" s="26" t="str">
        <f>CONCATENATE(L127,"i")</f>
        <v>9i</v>
      </c>
      <c r="K132" s="27"/>
      <c r="L132" s="28"/>
      <c r="M132" s="29"/>
      <c r="N132" s="27"/>
      <c r="O132" s="28"/>
      <c r="P132" s="26" t="e">
        <f>CONCATENATE(#REF!,"i")</f>
        <v>#REF!</v>
      </c>
      <c r="Q132" s="26" t="e">
        <f>CONCATENATE(#REF!,"i")</f>
        <v>#REF!</v>
      </c>
      <c r="R132" s="31" t="str">
        <f>CONCATENATE(T127,"i")</f>
        <v>9i</v>
      </c>
      <c r="S132" s="32" t="str">
        <f>VLOOKUP(R132,'[1]Cal 2A'!$A$7:$C$521,2,FALSE)</f>
        <v>CREVECOEUR 2</v>
      </c>
      <c r="T132" s="33"/>
      <c r="U132" s="34"/>
      <c r="V132" s="32"/>
      <c r="W132" s="33"/>
    </row>
    <row r="133" spans="2:23" ht="23.25" thickBot="1" x14ac:dyDescent="0.3">
      <c r="B133" s="16">
        <f>+B126+7</f>
        <v>46095</v>
      </c>
      <c r="C133" s="17"/>
      <c r="D133" s="56" t="s">
        <v>34</v>
      </c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</row>
    <row r="134" spans="2:23" x14ac:dyDescent="0.25">
      <c r="B134" s="16">
        <f>+B127+7</f>
        <v>46101</v>
      </c>
      <c r="C134" s="18"/>
      <c r="D134" s="19" t="s">
        <v>9</v>
      </c>
      <c r="E134" s="20">
        <v>8</v>
      </c>
      <c r="F134" s="21"/>
      <c r="G134" s="67" t="s">
        <v>29</v>
      </c>
      <c r="H134" s="68"/>
      <c r="I134" s="18"/>
      <c r="J134" s="18"/>
      <c r="K134" s="19"/>
      <c r="L134" s="20"/>
      <c r="M134" s="21"/>
      <c r="N134" s="20"/>
      <c r="O134" s="23"/>
      <c r="P134" s="18"/>
      <c r="Q134" s="18"/>
      <c r="R134" s="24"/>
      <c r="S134" s="19"/>
      <c r="T134" s="20"/>
      <c r="U134" s="21"/>
      <c r="V134" s="20"/>
      <c r="W134" s="23"/>
    </row>
    <row r="135" spans="2:23" x14ac:dyDescent="0.25">
      <c r="B135" s="25"/>
      <c r="C135" s="26" t="str">
        <f>CONCATENATE(E134,"a")</f>
        <v>8a</v>
      </c>
      <c r="D135" s="27" t="s">
        <v>54</v>
      </c>
      <c r="E135" s="28" t="s">
        <v>50</v>
      </c>
      <c r="F135" s="29" t="s">
        <v>91</v>
      </c>
      <c r="G135" s="27" t="s">
        <v>62</v>
      </c>
      <c r="H135" s="28" t="s">
        <v>50</v>
      </c>
      <c r="I135" s="26" t="e">
        <f>CONCATENATE(#REF!,"a")</f>
        <v>#REF!</v>
      </c>
      <c r="J135" s="26" t="str">
        <f>CONCATENATE(L134,"a")</f>
        <v>a</v>
      </c>
      <c r="K135" s="27"/>
      <c r="L135" s="28"/>
      <c r="M135" s="29"/>
      <c r="N135" s="27"/>
      <c r="O135" s="28"/>
      <c r="P135" s="26"/>
      <c r="Q135" s="26"/>
      <c r="R135" s="30"/>
      <c r="S135" s="27"/>
      <c r="T135" s="28"/>
      <c r="U135" s="29"/>
      <c r="V135" s="27"/>
      <c r="W135" s="28"/>
    </row>
    <row r="136" spans="2:23" x14ac:dyDescent="0.25">
      <c r="B136" s="25"/>
      <c r="C136" s="26" t="str">
        <f>CONCATENATE(E134,"c")</f>
        <v>8c</v>
      </c>
      <c r="D136" s="27" t="s">
        <v>60</v>
      </c>
      <c r="E136" s="28" t="s">
        <v>50</v>
      </c>
      <c r="F136" s="29" t="s">
        <v>92</v>
      </c>
      <c r="G136" s="27" t="s">
        <v>52</v>
      </c>
      <c r="H136" s="28" t="s">
        <v>50</v>
      </c>
      <c r="I136" s="26" t="e">
        <f>CONCATENATE(#REF!,"c")</f>
        <v>#REF!</v>
      </c>
      <c r="J136" s="26" t="str">
        <f>CONCATENATE(L134,"c")</f>
        <v>c</v>
      </c>
      <c r="K136" s="27"/>
      <c r="L136" s="28"/>
      <c r="M136" s="29"/>
      <c r="N136" s="27"/>
      <c r="O136" s="28"/>
      <c r="P136" s="26"/>
      <c r="Q136" s="26"/>
      <c r="R136" s="30"/>
      <c r="S136" s="27"/>
      <c r="T136" s="28"/>
      <c r="U136" s="29"/>
      <c r="V136" s="27"/>
      <c r="W136" s="28"/>
    </row>
    <row r="137" spans="2:23" x14ac:dyDescent="0.25">
      <c r="B137" s="25"/>
      <c r="C137" s="26" t="str">
        <f>CONCATENATE(E134,"e")</f>
        <v>8e</v>
      </c>
      <c r="D137" s="27" t="s">
        <v>49</v>
      </c>
      <c r="E137" s="28" t="s">
        <v>50</v>
      </c>
      <c r="F137" s="29" t="s">
        <v>93</v>
      </c>
      <c r="G137" s="27" t="s">
        <v>64</v>
      </c>
      <c r="H137" s="28" t="s">
        <v>50</v>
      </c>
      <c r="I137" s="26" t="e">
        <f>CONCATENATE(#REF!,"e")</f>
        <v>#REF!</v>
      </c>
      <c r="J137" s="26" t="str">
        <f>CONCATENATE(L134,"e")</f>
        <v>e</v>
      </c>
      <c r="K137" s="27"/>
      <c r="L137" s="28"/>
      <c r="M137" s="29"/>
      <c r="N137" s="27"/>
      <c r="O137" s="28"/>
      <c r="P137" s="26"/>
      <c r="Q137" s="26"/>
      <c r="R137" s="30"/>
      <c r="S137" s="27"/>
      <c r="T137" s="28"/>
      <c r="U137" s="29"/>
      <c r="V137" s="27"/>
      <c r="W137" s="28"/>
    </row>
    <row r="138" spans="2:23" ht="23.25" thickBot="1" x14ac:dyDescent="0.3">
      <c r="B138" s="25"/>
      <c r="C138" s="26" t="str">
        <f>CONCATENATE(E134,"g")</f>
        <v>8g</v>
      </c>
      <c r="D138" s="27" t="s">
        <v>56</v>
      </c>
      <c r="E138" s="28" t="s">
        <v>50</v>
      </c>
      <c r="F138" s="29" t="s">
        <v>94</v>
      </c>
      <c r="G138" s="27" t="s">
        <v>58</v>
      </c>
      <c r="H138" s="28" t="s">
        <v>50</v>
      </c>
      <c r="I138" s="26" t="e">
        <f>CONCATENATE(#REF!,"g")</f>
        <v>#REF!</v>
      </c>
      <c r="J138" s="26" t="str">
        <f>CONCATENATE(L134,"g")</f>
        <v>g</v>
      </c>
      <c r="K138" s="27"/>
      <c r="L138" s="28"/>
      <c r="M138" s="29"/>
      <c r="N138" s="27"/>
      <c r="O138" s="28"/>
      <c r="P138" s="26"/>
      <c r="Q138" s="26"/>
      <c r="R138" s="30"/>
      <c r="S138" s="27"/>
      <c r="T138" s="28"/>
      <c r="U138" s="29"/>
      <c r="V138" s="27"/>
      <c r="W138" s="28"/>
    </row>
    <row r="139" spans="2:23" ht="23.25" thickBot="1" x14ac:dyDescent="0.3">
      <c r="B139" s="16">
        <f>+B133+7</f>
        <v>46102</v>
      </c>
      <c r="C139" s="17"/>
      <c r="D139" s="56" t="s">
        <v>35</v>
      </c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</row>
    <row r="140" spans="2:23" ht="23.25" thickBot="1" x14ac:dyDescent="0.3">
      <c r="B140" s="16">
        <f>+B134+7</f>
        <v>46108</v>
      </c>
      <c r="C140" s="18"/>
      <c r="D140" s="76" t="s">
        <v>15</v>
      </c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8"/>
    </row>
    <row r="141" spans="2:23" ht="23.25" thickBot="1" x14ac:dyDescent="0.3">
      <c r="B141" s="16">
        <f>+B139+7</f>
        <v>46109</v>
      </c>
      <c r="C141" s="17"/>
      <c r="D141" s="56" t="s">
        <v>36</v>
      </c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</row>
    <row r="142" spans="2:23" ht="23.25" thickBot="1" x14ac:dyDescent="0.3">
      <c r="B142" s="16">
        <f>+B140+7</f>
        <v>46115</v>
      </c>
      <c r="C142" s="18"/>
      <c r="D142" s="73" t="s">
        <v>17</v>
      </c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5"/>
    </row>
    <row r="143" spans="2:23" ht="23.25" thickBot="1" x14ac:dyDescent="0.3">
      <c r="B143" s="16">
        <f>+B141+7</f>
        <v>46116</v>
      </c>
      <c r="C143" s="17"/>
      <c r="D143" s="56" t="s">
        <v>37</v>
      </c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</row>
    <row r="144" spans="2:23" ht="23.25" thickBot="1" x14ac:dyDescent="0.3">
      <c r="B144" s="16">
        <f>+B142+7</f>
        <v>46122</v>
      </c>
      <c r="C144" s="18"/>
      <c r="D144" s="86" t="s">
        <v>38</v>
      </c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8"/>
    </row>
    <row r="145" spans="2:23" ht="23.25" thickBot="1" x14ac:dyDescent="0.3">
      <c r="B145" s="16">
        <f t="shared" ref="B145:B154" si="0">+B143+7</f>
        <v>46123</v>
      </c>
      <c r="C145" s="17"/>
      <c r="D145" s="56" t="s">
        <v>39</v>
      </c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</row>
    <row r="146" spans="2:23" ht="23.25" thickBot="1" x14ac:dyDescent="0.3">
      <c r="B146" s="16">
        <f t="shared" si="0"/>
        <v>46129</v>
      </c>
      <c r="C146" s="18"/>
      <c r="D146" s="73" t="s">
        <v>21</v>
      </c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5"/>
    </row>
    <row r="147" spans="2:23" ht="23.25" thickBot="1" x14ac:dyDescent="0.3">
      <c r="B147" s="16">
        <f t="shared" si="0"/>
        <v>46130</v>
      </c>
      <c r="C147" s="17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</row>
    <row r="148" spans="2:23" ht="23.25" thickBot="1" x14ac:dyDescent="0.3">
      <c r="B148" s="16">
        <f t="shared" si="0"/>
        <v>46136</v>
      </c>
      <c r="C148" s="18"/>
      <c r="D148" s="76" t="s">
        <v>15</v>
      </c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8"/>
    </row>
    <row r="149" spans="2:23" ht="23.25" thickBot="1" x14ac:dyDescent="0.3">
      <c r="B149" s="16">
        <f t="shared" si="0"/>
        <v>46137</v>
      </c>
      <c r="C149" s="17"/>
      <c r="D149" s="56" t="s">
        <v>40</v>
      </c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</row>
    <row r="150" spans="2:23" ht="23.25" thickBot="1" x14ac:dyDescent="0.3">
      <c r="B150" s="16">
        <f t="shared" si="0"/>
        <v>46143</v>
      </c>
      <c r="C150" s="18"/>
      <c r="D150" s="79" t="s">
        <v>16</v>
      </c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</row>
    <row r="151" spans="2:23" ht="23.25" thickBot="1" x14ac:dyDescent="0.3">
      <c r="B151" s="16">
        <f t="shared" si="0"/>
        <v>46144</v>
      </c>
      <c r="C151" s="17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</row>
    <row r="152" spans="2:23" ht="23.25" thickBot="1" x14ac:dyDescent="0.3">
      <c r="B152" s="16">
        <f t="shared" si="0"/>
        <v>46150</v>
      </c>
      <c r="C152" s="18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</row>
    <row r="153" spans="2:23" ht="23.25" thickBot="1" x14ac:dyDescent="0.3">
      <c r="B153" s="16">
        <f t="shared" si="0"/>
        <v>46151</v>
      </c>
      <c r="C153" s="17"/>
      <c r="D153" s="56" t="s">
        <v>32</v>
      </c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</row>
    <row r="154" spans="2:23" ht="23.25" thickBot="1" x14ac:dyDescent="0.3">
      <c r="B154" s="16">
        <f t="shared" si="0"/>
        <v>46157</v>
      </c>
      <c r="C154" s="18"/>
      <c r="D154" s="19" t="s">
        <v>9</v>
      </c>
      <c r="E154" s="20">
        <v>9</v>
      </c>
      <c r="F154" s="21"/>
      <c r="G154" s="67" t="s">
        <v>29</v>
      </c>
      <c r="H154" s="68"/>
      <c r="I154" s="18"/>
      <c r="J154" s="18"/>
      <c r="K154" s="19"/>
      <c r="L154" s="20"/>
      <c r="M154" s="21"/>
      <c r="N154" s="20"/>
      <c r="O154" s="23"/>
      <c r="P154" s="18"/>
      <c r="Q154" s="18"/>
      <c r="R154" s="24"/>
      <c r="S154" s="19"/>
      <c r="T154" s="20"/>
      <c r="U154" s="21"/>
      <c r="V154" s="20"/>
      <c r="W154" s="23"/>
    </row>
    <row r="155" spans="2:23" ht="23.25" thickBot="1" x14ac:dyDescent="0.3">
      <c r="B155" s="16"/>
      <c r="C155" s="46"/>
      <c r="D155" s="27" t="s">
        <v>60</v>
      </c>
      <c r="E155" s="28" t="s">
        <v>50</v>
      </c>
      <c r="F155" s="29" t="s">
        <v>99</v>
      </c>
      <c r="G155" s="27" t="s">
        <v>54</v>
      </c>
      <c r="H155" s="28" t="s">
        <v>50</v>
      </c>
      <c r="I155" s="26" t="e">
        <f>CONCATENATE(#REF!,"a")</f>
        <v>#REF!</v>
      </c>
      <c r="J155" s="26" t="str">
        <f>CONCATENATE(L154,"a")</f>
        <v>a</v>
      </c>
      <c r="K155" s="27"/>
      <c r="L155" s="28"/>
      <c r="M155" s="29"/>
      <c r="N155" s="27"/>
      <c r="O155" s="28"/>
      <c r="P155" s="26"/>
      <c r="Q155" s="26"/>
      <c r="R155" s="30"/>
      <c r="S155" s="27"/>
      <c r="T155" s="28"/>
      <c r="U155" s="29"/>
      <c r="V155" s="27"/>
      <c r="W155" s="28"/>
    </row>
    <row r="156" spans="2:23" ht="23.25" thickBot="1" x14ac:dyDescent="0.3">
      <c r="B156" s="25"/>
      <c r="C156" s="46"/>
      <c r="D156" s="27" t="s">
        <v>52</v>
      </c>
      <c r="E156" s="28" t="s">
        <v>50</v>
      </c>
      <c r="F156" s="29" t="s">
        <v>100</v>
      </c>
      <c r="G156" s="27" t="s">
        <v>62</v>
      </c>
      <c r="H156" s="28" t="s">
        <v>50</v>
      </c>
      <c r="I156" s="26" t="e">
        <f>CONCATENATE(#REF!,"c")</f>
        <v>#REF!</v>
      </c>
      <c r="J156" s="26" t="str">
        <f>CONCATENATE(L154,"c")</f>
        <v>c</v>
      </c>
      <c r="K156" s="27"/>
      <c r="L156" s="28"/>
      <c r="M156" s="29"/>
      <c r="N156" s="27"/>
      <c r="O156" s="28"/>
      <c r="P156" s="26"/>
      <c r="Q156" s="26"/>
      <c r="R156" s="30"/>
      <c r="S156" s="27"/>
      <c r="T156" s="28"/>
      <c r="U156" s="29"/>
      <c r="V156" s="27"/>
      <c r="W156" s="28"/>
    </row>
    <row r="157" spans="2:23" ht="23.25" thickBot="1" x14ac:dyDescent="0.3">
      <c r="B157" s="25"/>
      <c r="C157" s="46"/>
      <c r="D157" s="27" t="s">
        <v>58</v>
      </c>
      <c r="E157" s="28" t="s">
        <v>50</v>
      </c>
      <c r="F157" s="29" t="s">
        <v>101</v>
      </c>
      <c r="G157" s="27" t="s">
        <v>49</v>
      </c>
      <c r="H157" s="28" t="s">
        <v>50</v>
      </c>
      <c r="I157" s="26" t="e">
        <f>CONCATENATE(#REF!,"e")</f>
        <v>#REF!</v>
      </c>
      <c r="J157" s="26" t="str">
        <f>CONCATENATE(L154,"e")</f>
        <v>e</v>
      </c>
      <c r="K157" s="27"/>
      <c r="L157" s="28"/>
      <c r="M157" s="29"/>
      <c r="N157" s="27"/>
      <c r="O157" s="28"/>
      <c r="P157" s="26"/>
      <c r="Q157" s="26"/>
      <c r="R157" s="30"/>
      <c r="S157" s="27"/>
      <c r="T157" s="28"/>
      <c r="U157" s="29"/>
      <c r="V157" s="27"/>
      <c r="W157" s="28"/>
    </row>
    <row r="158" spans="2:23" ht="23.25" thickBot="1" x14ac:dyDescent="0.3">
      <c r="B158" s="51"/>
      <c r="C158" s="46"/>
      <c r="D158" s="27" t="s">
        <v>64</v>
      </c>
      <c r="E158" s="28" t="s">
        <v>50</v>
      </c>
      <c r="F158" s="29" t="s">
        <v>102</v>
      </c>
      <c r="G158" s="27" t="s">
        <v>56</v>
      </c>
      <c r="H158" s="28" t="s">
        <v>50</v>
      </c>
      <c r="I158" s="26" t="e">
        <f>CONCATENATE(#REF!,"g")</f>
        <v>#REF!</v>
      </c>
      <c r="J158" s="26" t="str">
        <f>CONCATENATE(L154,"g")</f>
        <v>g</v>
      </c>
      <c r="K158" s="27"/>
      <c r="L158" s="28"/>
      <c r="M158" s="29"/>
      <c r="N158" s="27"/>
      <c r="O158" s="28"/>
      <c r="P158" s="26"/>
      <c r="Q158" s="26"/>
      <c r="R158" s="30"/>
      <c r="S158" s="27"/>
      <c r="T158" s="28"/>
      <c r="U158" s="29"/>
      <c r="V158" s="27"/>
      <c r="W158" s="28"/>
    </row>
    <row r="159" spans="2:23" ht="23.25" thickBot="1" x14ac:dyDescent="0.3">
      <c r="B159" s="16">
        <f>+B153+7</f>
        <v>46158</v>
      </c>
      <c r="C159" s="17"/>
      <c r="D159" s="56" t="s">
        <v>41</v>
      </c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</row>
    <row r="160" spans="2:23" ht="23.25" thickBot="1" x14ac:dyDescent="0.3">
      <c r="B160" s="16">
        <f>+B154+7</f>
        <v>46164</v>
      </c>
      <c r="C160" s="18"/>
      <c r="D160" s="19"/>
      <c r="E160" s="20"/>
      <c r="F160" s="21"/>
      <c r="G160" s="20"/>
      <c r="H160" s="22"/>
      <c r="I160" s="18"/>
      <c r="J160" s="18"/>
      <c r="K160" s="19" t="s">
        <v>9</v>
      </c>
      <c r="L160" s="20">
        <v>10</v>
      </c>
      <c r="M160" s="21"/>
      <c r="N160" s="67" t="s">
        <v>29</v>
      </c>
      <c r="O160" s="68"/>
      <c r="P160" s="18"/>
      <c r="Q160" s="18"/>
      <c r="R160" s="24"/>
      <c r="S160" s="19"/>
      <c r="T160" s="20"/>
      <c r="U160" s="21"/>
      <c r="V160" s="20"/>
      <c r="W160" s="23"/>
    </row>
    <row r="161" spans="2:23" ht="23.25" thickBot="1" x14ac:dyDescent="0.3">
      <c r="B161" s="16"/>
      <c r="C161" s="46"/>
      <c r="D161" s="27"/>
      <c r="E161" s="28"/>
      <c r="F161" s="29"/>
      <c r="G161" s="27"/>
      <c r="H161" s="28"/>
      <c r="I161" s="26" t="e">
        <f>CONCATENATE(#REF!,"a")</f>
        <v>#REF!</v>
      </c>
      <c r="J161" s="26" t="str">
        <f>CONCATENATE(L160,"a")</f>
        <v>10a</v>
      </c>
      <c r="K161" s="27" t="s">
        <v>75</v>
      </c>
      <c r="L161" s="28" t="s">
        <v>50</v>
      </c>
      <c r="M161" s="29" t="s">
        <v>103</v>
      </c>
      <c r="N161" s="27" t="s">
        <v>67</v>
      </c>
      <c r="O161" s="28" t="str">
        <f>VLOOKUP(M161,'[1]D1-finale'!$B$6:$AR$340,43,FALSE)</f>
        <v>NP</v>
      </c>
      <c r="P161" s="26" t="e">
        <f>CONCATENATE(#REF!,"a")</f>
        <v>#REF!</v>
      </c>
      <c r="Q161" s="26" t="e">
        <f>CONCATENATE(#REF!,"a")</f>
        <v>#REF!</v>
      </c>
      <c r="R161" s="30" t="str">
        <f>CONCATENATE(T160,"a")</f>
        <v>a</v>
      </c>
      <c r="S161" s="27"/>
      <c r="T161" s="28"/>
      <c r="U161" s="29"/>
      <c r="V161" s="27"/>
      <c r="W161" s="28"/>
    </row>
    <row r="162" spans="2:23" ht="23.25" thickBot="1" x14ac:dyDescent="0.3">
      <c r="B162" s="25"/>
      <c r="C162" s="46"/>
      <c r="D162" s="27"/>
      <c r="E162" s="28"/>
      <c r="F162" s="29"/>
      <c r="G162" s="27"/>
      <c r="H162" s="28"/>
      <c r="I162" s="26" t="e">
        <f>CONCATENATE(#REF!,"c")</f>
        <v>#REF!</v>
      </c>
      <c r="J162" s="26" t="str">
        <f>CONCATENATE(L160,"c")</f>
        <v>10c</v>
      </c>
      <c r="K162" s="27" t="s">
        <v>62</v>
      </c>
      <c r="L162" s="28" t="s">
        <v>50</v>
      </c>
      <c r="M162" s="29" t="s">
        <v>104</v>
      </c>
      <c r="N162" s="27" t="s">
        <v>56</v>
      </c>
      <c r="O162" s="28" t="str">
        <f>VLOOKUP(M162,'[1]D1-finale'!$B$6:$AR$340,43,FALSE)</f>
        <v>NP</v>
      </c>
      <c r="P162" s="26" t="e">
        <f>CONCATENATE(#REF!,"c")</f>
        <v>#REF!</v>
      </c>
      <c r="Q162" s="26" t="e">
        <f>CONCATENATE(#REF!,"c")</f>
        <v>#REF!</v>
      </c>
      <c r="R162" s="30" t="str">
        <f>CONCATENATE(T160,"c")</f>
        <v>c</v>
      </c>
      <c r="S162" s="27"/>
      <c r="T162" s="28"/>
      <c r="U162" s="29"/>
      <c r="V162" s="27"/>
      <c r="W162" s="28"/>
    </row>
    <row r="163" spans="2:23" ht="23.25" thickBot="1" x14ac:dyDescent="0.3">
      <c r="B163" s="25"/>
      <c r="C163" s="46"/>
      <c r="D163" s="27"/>
      <c r="E163" s="28"/>
      <c r="F163" s="29"/>
      <c r="G163" s="27"/>
      <c r="H163" s="28"/>
      <c r="I163" s="26" t="e">
        <f>CONCATENATE(#REF!,"e")</f>
        <v>#REF!</v>
      </c>
      <c r="J163" s="26" t="str">
        <f>CONCATENATE(L160,"e")</f>
        <v>10e</v>
      </c>
      <c r="K163" s="27" t="s">
        <v>70</v>
      </c>
      <c r="L163" s="28" t="s">
        <v>50</v>
      </c>
      <c r="M163" s="29" t="s">
        <v>105</v>
      </c>
      <c r="N163" s="27" t="s">
        <v>68</v>
      </c>
      <c r="O163" s="28" t="str">
        <f>VLOOKUP(M163,'[1]D1-finale'!$B$6:$AR$340,43,FALSE)</f>
        <v>NP</v>
      </c>
      <c r="P163" s="26" t="e">
        <f>CONCATENATE(#REF!,"e")</f>
        <v>#REF!</v>
      </c>
      <c r="Q163" s="26" t="e">
        <f>CONCATENATE(#REF!,"e")</f>
        <v>#REF!</v>
      </c>
      <c r="R163" s="30" t="str">
        <f>CONCATENATE(T160,"e")</f>
        <v>e</v>
      </c>
      <c r="S163" s="27"/>
      <c r="T163" s="28"/>
      <c r="U163" s="29"/>
      <c r="V163" s="27"/>
      <c r="W163" s="28"/>
    </row>
    <row r="164" spans="2:23" ht="23.25" thickBot="1" x14ac:dyDescent="0.3">
      <c r="B164" s="51"/>
      <c r="C164" s="46"/>
      <c r="D164" s="27"/>
      <c r="E164" s="28"/>
      <c r="F164" s="29"/>
      <c r="G164" s="27"/>
      <c r="H164" s="28"/>
      <c r="I164" s="26" t="e">
        <f>CONCATENATE(#REF!,"g")</f>
        <v>#REF!</v>
      </c>
      <c r="J164" s="26" t="str">
        <f>CONCATENATE(L160,"g")</f>
        <v>10g</v>
      </c>
      <c r="K164" s="27" t="s">
        <v>73</v>
      </c>
      <c r="L164" s="28" t="s">
        <v>50</v>
      </c>
      <c r="M164" s="29" t="s">
        <v>106</v>
      </c>
      <c r="N164" s="27" t="s">
        <v>64</v>
      </c>
      <c r="O164" s="28" t="str">
        <f>VLOOKUP(M164,'[1]D1-finale'!$B$6:$AR$340,43,FALSE)</f>
        <v>NP</v>
      </c>
      <c r="P164" s="26" t="e">
        <f>CONCATENATE(#REF!,"g")</f>
        <v>#REF!</v>
      </c>
      <c r="Q164" s="26" t="e">
        <f>CONCATENATE(#REF!,"g")</f>
        <v>#REF!</v>
      </c>
      <c r="R164" s="30" t="str">
        <f>CONCATENATE(T160,"g")</f>
        <v>g</v>
      </c>
      <c r="S164" s="27"/>
      <c r="T164" s="28"/>
      <c r="U164" s="29"/>
      <c r="V164" s="27"/>
      <c r="W164" s="28"/>
    </row>
    <row r="165" spans="2:23" ht="23.25" thickBot="1" x14ac:dyDescent="0.3">
      <c r="B165" s="16">
        <f>+B159+7</f>
        <v>46165</v>
      </c>
      <c r="C165" s="17"/>
      <c r="D165" s="56" t="s">
        <v>42</v>
      </c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</row>
    <row r="166" spans="2:23" ht="23.25" thickBot="1" x14ac:dyDescent="0.3">
      <c r="B166" s="16">
        <f>+B160+7</f>
        <v>46171</v>
      </c>
      <c r="C166" s="18"/>
      <c r="D166" s="73" t="s">
        <v>43</v>
      </c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5"/>
    </row>
    <row r="167" spans="2:23" ht="23.25" thickBot="1" x14ac:dyDescent="0.3">
      <c r="B167" s="16">
        <f>+B165+7</f>
        <v>46172</v>
      </c>
      <c r="C167" s="17"/>
      <c r="D167" s="56" t="s">
        <v>44</v>
      </c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</row>
    <row r="168" spans="2:23" x14ac:dyDescent="0.25">
      <c r="B168" s="16">
        <f>+B166+7</f>
        <v>46178</v>
      </c>
      <c r="C168" s="18"/>
      <c r="D168" s="19" t="s">
        <v>9</v>
      </c>
      <c r="E168" s="20">
        <v>10</v>
      </c>
      <c r="F168" s="21"/>
      <c r="G168" s="67" t="s">
        <v>29</v>
      </c>
      <c r="H168" s="68"/>
      <c r="I168" s="18"/>
      <c r="J168" s="18"/>
      <c r="K168" s="19"/>
      <c r="L168" s="20"/>
      <c r="M168" s="21"/>
      <c r="N168" s="67"/>
      <c r="O168" s="68"/>
      <c r="P168" s="18"/>
      <c r="Q168" s="18"/>
      <c r="R168" s="24"/>
      <c r="S168" s="19"/>
      <c r="T168" s="20"/>
      <c r="U168" s="21"/>
      <c r="V168" s="20"/>
      <c r="W168" s="23"/>
    </row>
    <row r="169" spans="2:23" x14ac:dyDescent="0.25">
      <c r="B169" s="25"/>
      <c r="C169" s="26" t="str">
        <f>CONCATENATE(E168,"a")</f>
        <v>10a</v>
      </c>
      <c r="D169" s="27" t="s">
        <v>54</v>
      </c>
      <c r="E169" s="28" t="s">
        <v>50</v>
      </c>
      <c r="F169" s="29" t="s">
        <v>103</v>
      </c>
      <c r="G169" s="27" t="s">
        <v>52</v>
      </c>
      <c r="H169" s="28" t="s">
        <v>50</v>
      </c>
      <c r="I169" s="26" t="e">
        <f>CONCATENATE(#REF!,"a")</f>
        <v>#REF!</v>
      </c>
      <c r="J169" s="26" t="str">
        <f>CONCATENATE(L168,"a")</f>
        <v>a</v>
      </c>
      <c r="K169" s="27"/>
      <c r="L169" s="28"/>
      <c r="M169" s="29"/>
      <c r="N169" s="27"/>
      <c r="O169" s="28"/>
      <c r="P169" s="26" t="e">
        <f>CONCATENATE(#REF!,"a")</f>
        <v>#REF!</v>
      </c>
      <c r="Q169" s="26" t="e">
        <f>CONCATENATE(#REF!,"a")</f>
        <v>#REF!</v>
      </c>
      <c r="R169" s="30" t="str">
        <f>CONCATENATE(T168,"a")</f>
        <v>a</v>
      </c>
      <c r="S169" s="27"/>
      <c r="T169" s="28"/>
      <c r="U169" s="29"/>
      <c r="V169" s="27"/>
      <c r="W169" s="28"/>
    </row>
    <row r="170" spans="2:23" x14ac:dyDescent="0.25">
      <c r="B170" s="25"/>
      <c r="C170" s="26" t="str">
        <f>CONCATENATE(E168,"c")</f>
        <v>10c</v>
      </c>
      <c r="D170" s="27" t="s">
        <v>62</v>
      </c>
      <c r="E170" s="28" t="s">
        <v>50</v>
      </c>
      <c r="F170" s="29" t="s">
        <v>104</v>
      </c>
      <c r="G170" s="27" t="s">
        <v>60</v>
      </c>
      <c r="H170" s="28" t="s">
        <v>50</v>
      </c>
      <c r="I170" s="26" t="e">
        <f>CONCATENATE(#REF!,"c")</f>
        <v>#REF!</v>
      </c>
      <c r="J170" s="26" t="str">
        <f>CONCATENATE(L168,"c")</f>
        <v>c</v>
      </c>
      <c r="K170" s="27"/>
      <c r="L170" s="28"/>
      <c r="M170" s="29"/>
      <c r="N170" s="27"/>
      <c r="O170" s="28"/>
      <c r="P170" s="26" t="e">
        <f>CONCATENATE(#REF!,"c")</f>
        <v>#REF!</v>
      </c>
      <c r="Q170" s="26" t="e">
        <f>CONCATENATE(#REF!,"c")</f>
        <v>#REF!</v>
      </c>
      <c r="R170" s="30" t="str">
        <f>CONCATENATE(T168,"c")</f>
        <v>c</v>
      </c>
      <c r="S170" s="27"/>
      <c r="T170" s="28"/>
      <c r="U170" s="29"/>
      <c r="V170" s="27"/>
      <c r="W170" s="28"/>
    </row>
    <row r="171" spans="2:23" x14ac:dyDescent="0.25">
      <c r="B171" s="25"/>
      <c r="C171" s="26" t="str">
        <f>CONCATENATE(E168,"e")</f>
        <v>10e</v>
      </c>
      <c r="D171" s="27" t="s">
        <v>49</v>
      </c>
      <c r="E171" s="28" t="s">
        <v>50</v>
      </c>
      <c r="F171" s="29" t="s">
        <v>105</v>
      </c>
      <c r="G171" s="27" t="s">
        <v>56</v>
      </c>
      <c r="H171" s="28" t="s">
        <v>50</v>
      </c>
      <c r="I171" s="26" t="e">
        <f>CONCATENATE(#REF!,"e")</f>
        <v>#REF!</v>
      </c>
      <c r="J171" s="26" t="str">
        <f>CONCATENATE(L168,"e")</f>
        <v>e</v>
      </c>
      <c r="K171" s="27"/>
      <c r="L171" s="28"/>
      <c r="M171" s="29"/>
      <c r="N171" s="27"/>
      <c r="O171" s="28"/>
      <c r="P171" s="26" t="e">
        <f>CONCATENATE(#REF!,"e")</f>
        <v>#REF!</v>
      </c>
      <c r="Q171" s="26" t="e">
        <f>CONCATENATE(#REF!,"e")</f>
        <v>#REF!</v>
      </c>
      <c r="R171" s="30" t="str">
        <f>CONCATENATE(T168,"e")</f>
        <v>e</v>
      </c>
      <c r="S171" s="27"/>
      <c r="T171" s="28"/>
      <c r="U171" s="29"/>
      <c r="V171" s="27"/>
      <c r="W171" s="28"/>
    </row>
    <row r="172" spans="2:23" ht="23.25" thickBot="1" x14ac:dyDescent="0.3">
      <c r="B172" s="25"/>
      <c r="C172" s="26" t="str">
        <f>CONCATENATE(E168,"g")</f>
        <v>10g</v>
      </c>
      <c r="D172" s="27" t="s">
        <v>58</v>
      </c>
      <c r="E172" s="28" t="s">
        <v>50</v>
      </c>
      <c r="F172" s="29" t="s">
        <v>106</v>
      </c>
      <c r="G172" s="27" t="s">
        <v>64</v>
      </c>
      <c r="H172" s="28" t="s">
        <v>50</v>
      </c>
      <c r="I172" s="26" t="e">
        <f>CONCATENATE(#REF!,"g")</f>
        <v>#REF!</v>
      </c>
      <c r="J172" s="26" t="str">
        <f>CONCATENATE(L168,"g")</f>
        <v>g</v>
      </c>
      <c r="K172" s="27"/>
      <c r="L172" s="28"/>
      <c r="M172" s="29"/>
      <c r="N172" s="27"/>
      <c r="O172" s="28"/>
      <c r="P172" s="26" t="e">
        <f>CONCATENATE(#REF!,"g")</f>
        <v>#REF!</v>
      </c>
      <c r="Q172" s="26" t="e">
        <f>CONCATENATE(#REF!,"g")</f>
        <v>#REF!</v>
      </c>
      <c r="R172" s="30" t="str">
        <f>CONCATENATE(T168,"g")</f>
        <v>g</v>
      </c>
      <c r="S172" s="27"/>
      <c r="T172" s="28"/>
      <c r="U172" s="29"/>
      <c r="V172" s="27"/>
      <c r="W172" s="28"/>
    </row>
    <row r="173" spans="2:23" ht="23.25" thickBot="1" x14ac:dyDescent="0.3">
      <c r="B173" s="16">
        <f>+B167+7</f>
        <v>46179</v>
      </c>
      <c r="C173" s="17"/>
      <c r="D173" s="83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5"/>
    </row>
    <row r="174" spans="2:23" ht="23.25" thickBot="1" x14ac:dyDescent="0.3">
      <c r="B174" s="16">
        <f>+B168+7</f>
        <v>46185</v>
      </c>
      <c r="C174" s="18"/>
      <c r="D174" s="73" t="s">
        <v>45</v>
      </c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5"/>
    </row>
    <row r="175" spans="2:23" ht="23.25" thickBot="1" x14ac:dyDescent="0.3">
      <c r="B175" s="16">
        <f>+B173+7</f>
        <v>46186</v>
      </c>
      <c r="C175" s="17"/>
      <c r="D175" s="56" t="s">
        <v>46</v>
      </c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</row>
    <row r="176" spans="2:23" ht="23.25" thickBot="1" x14ac:dyDescent="0.3">
      <c r="B176" s="16">
        <f>+B174+7</f>
        <v>46192</v>
      </c>
      <c r="C176" s="18"/>
      <c r="D176" s="83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5"/>
    </row>
    <row r="177" spans="2:23" ht="23.25" thickBot="1" x14ac:dyDescent="0.3">
      <c r="B177" s="16">
        <f>+B175+7</f>
        <v>46193</v>
      </c>
      <c r="C177" s="17"/>
      <c r="D177" s="56" t="s">
        <v>47</v>
      </c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</row>
    <row r="178" spans="2:23" ht="23.25" thickBot="1" x14ac:dyDescent="0.3">
      <c r="B178" s="16">
        <f>+B176+7</f>
        <v>46199</v>
      </c>
      <c r="C178" s="18"/>
      <c r="D178" s="83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5"/>
    </row>
    <row r="179" spans="2:23" ht="23.25" thickBot="1" x14ac:dyDescent="0.3">
      <c r="B179" s="54">
        <f>+B177+7</f>
        <v>46200</v>
      </c>
      <c r="C179" s="17"/>
      <c r="D179" s="82" t="s">
        <v>48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</row>
  </sheetData>
  <mergeCells count="87">
    <mergeCell ref="G168:H168"/>
    <mergeCell ref="D176:W176"/>
    <mergeCell ref="G104:H104"/>
    <mergeCell ref="D102:W102"/>
    <mergeCell ref="N110:O110"/>
    <mergeCell ref="D117:W117"/>
    <mergeCell ref="G121:H121"/>
    <mergeCell ref="D119:W119"/>
    <mergeCell ref="N160:O160"/>
    <mergeCell ref="D166:W166"/>
    <mergeCell ref="D141:W141"/>
    <mergeCell ref="D143:W143"/>
    <mergeCell ref="D144:W144"/>
    <mergeCell ref="D145:W145"/>
    <mergeCell ref="D146:W146"/>
    <mergeCell ref="D147:W147"/>
    <mergeCell ref="D45:W45"/>
    <mergeCell ref="D60:W60"/>
    <mergeCell ref="D61:W61"/>
    <mergeCell ref="D78:W81"/>
    <mergeCell ref="D179:W179"/>
    <mergeCell ref="D178:W178"/>
    <mergeCell ref="D153:W153"/>
    <mergeCell ref="D165:W165"/>
    <mergeCell ref="D167:W167"/>
    <mergeCell ref="N168:O168"/>
    <mergeCell ref="D173:W173"/>
    <mergeCell ref="D174:W174"/>
    <mergeCell ref="D175:W175"/>
    <mergeCell ref="D177:W177"/>
    <mergeCell ref="G154:H154"/>
    <mergeCell ref="D159:W159"/>
    <mergeCell ref="D148:W148"/>
    <mergeCell ref="D149:W149"/>
    <mergeCell ref="D142:W142"/>
    <mergeCell ref="D150:W152"/>
    <mergeCell ref="D116:W116"/>
    <mergeCell ref="D118:W118"/>
    <mergeCell ref="D120:W120"/>
    <mergeCell ref="D126:W126"/>
    <mergeCell ref="D133:W133"/>
    <mergeCell ref="G134:H134"/>
    <mergeCell ref="D139:W139"/>
    <mergeCell ref="N127:O127"/>
    <mergeCell ref="D140:W140"/>
    <mergeCell ref="N95:O95"/>
    <mergeCell ref="D101:W101"/>
    <mergeCell ref="D103:W103"/>
    <mergeCell ref="N104:O104"/>
    <mergeCell ref="D109:W109"/>
    <mergeCell ref="N82:O82"/>
    <mergeCell ref="D88:W88"/>
    <mergeCell ref="G89:H89"/>
    <mergeCell ref="D94:W94"/>
    <mergeCell ref="G31:H31"/>
    <mergeCell ref="D37:W37"/>
    <mergeCell ref="N38:O38"/>
    <mergeCell ref="D77:W77"/>
    <mergeCell ref="D52:W52"/>
    <mergeCell ref="D59:W59"/>
    <mergeCell ref="N62:O62"/>
    <mergeCell ref="D68:W68"/>
    <mergeCell ref="D69:W69"/>
    <mergeCell ref="D70:W70"/>
    <mergeCell ref="N71:O71"/>
    <mergeCell ref="G47:H47"/>
    <mergeCell ref="D21:W21"/>
    <mergeCell ref="D29:W29"/>
    <mergeCell ref="D30:W30"/>
    <mergeCell ref="N22:O22"/>
    <mergeCell ref="D28:W28"/>
    <mergeCell ref="D46:W46"/>
    <mergeCell ref="B1:W1"/>
    <mergeCell ref="B2:W2"/>
    <mergeCell ref="B6:B7"/>
    <mergeCell ref="D6:I6"/>
    <mergeCell ref="K6:P6"/>
    <mergeCell ref="S6:W6"/>
    <mergeCell ref="D7:H7"/>
    <mergeCell ref="K7:O7"/>
    <mergeCell ref="S7:W7"/>
    <mergeCell ref="D44:W44"/>
    <mergeCell ref="D8:W8"/>
    <mergeCell ref="N9:O9"/>
    <mergeCell ref="V9:W9"/>
    <mergeCell ref="D15:W15"/>
    <mergeCell ref="G16:H16"/>
  </mergeCells>
  <pageMargins left="0.51181102362204722" right="0.51181102362204722" top="0.55118110236220474" bottom="0.55118110236220474" header="0.31496062992125984" footer="0.31496062992125984"/>
  <pageSetup paperSize="9" scale="40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Bouton</dc:creator>
  <cp:lastModifiedBy>Famille Bouton</cp:lastModifiedBy>
  <cp:lastPrinted>2026-03-09T20:17:17Z</cp:lastPrinted>
  <dcterms:created xsi:type="dcterms:W3CDTF">2025-09-17T15:10:21Z</dcterms:created>
  <dcterms:modified xsi:type="dcterms:W3CDTF">2026-03-09T20:19:46Z</dcterms:modified>
</cp:coreProperties>
</file>